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קולות האסיפה הכללית" sheetId="1" r:id="rId1"/>
    <sheet name="ספירת קולות עפ&quot;י ליגות" sheetId="2" r:id="rId2"/>
    <sheet name="גיליון1" sheetId="3" r:id="rId3"/>
  </sheets>
  <definedNames>
    <definedName name="_xlnm._FilterDatabase" localSheetId="0" hidden="1">'קולות האסיפה הכללית'!$A$1:$I$55</definedName>
  </definedNames>
  <calcPr calcId="125725"/>
</workbook>
</file>

<file path=xl/calcChain.xml><?xml version="1.0" encoding="utf-8"?>
<calcChain xmlns="http://schemas.openxmlformats.org/spreadsheetml/2006/main">
  <c r="G49" i="1"/>
  <c r="G50"/>
  <c r="G51"/>
  <c r="G52"/>
  <c r="G53"/>
  <c r="G54"/>
  <c r="G55"/>
  <c r="G56"/>
  <c r="G57"/>
  <c r="G48"/>
  <c r="E48"/>
  <c r="E49"/>
  <c r="E50"/>
  <c r="E51"/>
  <c r="E52"/>
  <c r="E53"/>
  <c r="E54"/>
  <c r="E55"/>
  <c r="E56"/>
  <c r="E57"/>
  <c r="A49"/>
  <c r="A50" s="1"/>
  <c r="A51" s="1"/>
  <c r="A52" s="1"/>
  <c r="A53" s="1"/>
  <c r="A54" s="1"/>
  <c r="A55" s="1"/>
  <c r="A56" s="1"/>
  <c r="A57" s="1"/>
  <c r="E3"/>
  <c r="G3" s="1"/>
  <c r="E4"/>
  <c r="G4" s="1"/>
  <c r="E5"/>
  <c r="G5" s="1"/>
  <c r="E6"/>
  <c r="G6" s="1"/>
  <c r="E7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E17"/>
  <c r="E18"/>
  <c r="E19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E35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G16"/>
  <c r="G17"/>
  <c r="G18"/>
  <c r="G19"/>
  <c r="G34"/>
  <c r="G35"/>
  <c r="E2"/>
  <c r="G2" s="1"/>
  <c r="I54" i="2"/>
  <c r="I12"/>
  <c r="I15"/>
  <c r="I31"/>
  <c r="I40"/>
  <c r="I5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L3"/>
  <c r="L25"/>
  <c r="L4"/>
  <c r="L5"/>
  <c r="L6"/>
  <c r="L7"/>
  <c r="L8"/>
  <c r="L9"/>
  <c r="L10"/>
  <c r="L11"/>
  <c r="L13"/>
  <c r="L14"/>
  <c r="L16"/>
  <c r="L17"/>
  <c r="L18"/>
  <c r="L19"/>
  <c r="L20"/>
  <c r="L21"/>
  <c r="L22"/>
  <c r="L23"/>
  <c r="L24"/>
  <c r="L26"/>
  <c r="L27"/>
  <c r="L28"/>
  <c r="L29"/>
  <c r="L30"/>
  <c r="L32"/>
  <c r="L33"/>
  <c r="L34"/>
  <c r="L35"/>
  <c r="L36"/>
  <c r="L37"/>
  <c r="L38"/>
  <c r="L39"/>
  <c r="L41"/>
  <c r="L42"/>
  <c r="L43"/>
  <c r="L44"/>
  <c r="L45"/>
  <c r="L47"/>
  <c r="L48"/>
  <c r="L49"/>
  <c r="L50"/>
  <c r="L46"/>
  <c r="L52"/>
  <c r="L53"/>
  <c r="I2"/>
  <c r="I3"/>
  <c r="I25"/>
  <c r="I4"/>
  <c r="I5"/>
  <c r="I6"/>
  <c r="I7"/>
  <c r="I8"/>
  <c r="I9"/>
  <c r="I10"/>
  <c r="I11"/>
  <c r="I13"/>
  <c r="I14"/>
  <c r="I16"/>
  <c r="I17"/>
  <c r="I18"/>
  <c r="I19"/>
  <c r="I20"/>
  <c r="I21"/>
  <c r="I22"/>
  <c r="I23"/>
  <c r="I24"/>
  <c r="I26"/>
  <c r="I27"/>
  <c r="I28"/>
  <c r="I29"/>
  <c r="I30"/>
  <c r="I32"/>
  <c r="I33"/>
  <c r="I34"/>
  <c r="I35"/>
  <c r="I36"/>
  <c r="I37"/>
  <c r="I38"/>
  <c r="I39"/>
  <c r="I41"/>
  <c r="I42"/>
  <c r="I43"/>
  <c r="I44"/>
  <c r="I45"/>
  <c r="I47"/>
  <c r="I48"/>
  <c r="I49"/>
  <c r="I50"/>
  <c r="I46"/>
  <c r="I52"/>
  <c r="I53"/>
  <c r="L2"/>
  <c r="N44" l="1"/>
  <c r="N18"/>
  <c r="N53"/>
  <c r="N45"/>
  <c r="N19"/>
  <c r="N9"/>
  <c r="N49"/>
  <c r="N39"/>
  <c r="N30"/>
  <c r="N22"/>
  <c r="N13"/>
  <c r="N5"/>
  <c r="N50"/>
  <c r="N41"/>
  <c r="N32"/>
  <c r="N23"/>
  <c r="N14"/>
  <c r="N6"/>
  <c r="N35"/>
  <c r="N27"/>
  <c r="N46"/>
  <c r="N42"/>
  <c r="N33"/>
  <c r="N24"/>
  <c r="N16"/>
  <c r="N7"/>
  <c r="N36"/>
  <c r="N3"/>
  <c r="N52"/>
  <c r="N43"/>
  <c r="N34"/>
  <c r="N26"/>
  <c r="N17"/>
  <c r="N8"/>
  <c r="N2"/>
  <c r="N47"/>
  <c r="N37"/>
  <c r="N28"/>
  <c r="N20"/>
  <c r="N10"/>
  <c r="N25"/>
  <c r="N48"/>
  <c r="N38"/>
  <c r="N29"/>
  <c r="N21"/>
  <c r="N11"/>
  <c r="N4"/>
  <c r="A2" i="1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<sst xmlns="http://schemas.openxmlformats.org/spreadsheetml/2006/main" count="278" uniqueCount="108">
  <si>
    <t>מספר מועדון</t>
  </si>
  <si>
    <t>שם המועדון</t>
  </si>
  <si>
    <t>מועדון השח-מט ראשון לציון</t>
  </si>
  <si>
    <t>מועדון שחמט קרית אונו</t>
  </si>
  <si>
    <t>מועדון שחמט עירוני ת"א ע"ש סול וסיסי מרק</t>
  </si>
  <si>
    <t>מפעלי בית עמנואל - אטיוד רמת גן</t>
  </si>
  <si>
    <t>מועדון שחמט באר שבע</t>
  </si>
  <si>
    <t>מועדון השחמט כפר סבא</t>
  </si>
  <si>
    <t>מועדון השחמט הפועל פתח תקוה</t>
  </si>
  <si>
    <t>ירו-שחמט</t>
  </si>
  <si>
    <t>מועדון שחמט הרצליה</t>
  </si>
  <si>
    <t>אליצור פתח תקוה</t>
  </si>
  <si>
    <t>מועדון עירוני נתניה</t>
  </si>
  <si>
    <t>מועדון שחמט אשדוד</t>
  </si>
  <si>
    <t>ליאור איזנברג - שחמט לכל</t>
  </si>
  <si>
    <t>הפועל עירוני "נווה אילן" אשקלון</t>
  </si>
  <si>
    <t>מועדון "פורת" ע"ש מרדכי ורחל פורת</t>
  </si>
  <si>
    <t>מועדון שח חיפה והשכונות</t>
  </si>
  <si>
    <t>מועדון השחמט צפריר הובר רחובות</t>
  </si>
  <si>
    <t>אס"א תל אביב</t>
  </si>
  <si>
    <t>אליצור אלקנה</t>
  </si>
  <si>
    <t>מכבי חיפה כרמל</t>
  </si>
  <si>
    <t>מועדון שחמט שוהם</t>
  </si>
  <si>
    <t>מרכז השחמט ירושלים</t>
  </si>
  <si>
    <t>אס"א ירושלים</t>
  </si>
  <si>
    <t>מועדון השחמט גבעתיים</t>
  </si>
  <si>
    <t>דינמו פרדס חנה / כרכור</t>
  </si>
  <si>
    <t>מועדון שחמט "צים" חיפה</t>
  </si>
  <si>
    <t>גמביט קרית ביאליק</t>
  </si>
  <si>
    <t>עירוני נצרת עילית</t>
  </si>
  <si>
    <t>מועדון שחמט צורן ע"ש מ. בוטביניק</t>
  </si>
  <si>
    <t>הפועל עמק הירדן</t>
  </si>
  <si>
    <t>מועדון השחמט לעוורים ירושלים</t>
  </si>
  <si>
    <t>עירוני כרמיאל</t>
  </si>
  <si>
    <t>מועדון השחמט גבעת שמואל</t>
  </si>
  <si>
    <t>מועדון השחמט שמשית</t>
  </si>
  <si>
    <t>מרכז שחמט צפון</t>
  </si>
  <si>
    <t>מכבי מעלות-תרשיחא</t>
  </si>
  <si>
    <t>הפועל חברת החשמל חיפה</t>
  </si>
  <si>
    <t>האגודה למען העיוור - חיפה</t>
  </si>
  <si>
    <t>הפועל שער הנגב - חופים</t>
  </si>
  <si>
    <t>מועדון "אלפא" ספורט צפת</t>
  </si>
  <si>
    <t>מועדון השחמט של מועדון הזהב ע"ש פרדי ריינר</t>
  </si>
  <si>
    <t>מספר קולות - כ.שחמטאי</t>
  </si>
  <si>
    <t>מספר קולות -ליגות</t>
  </si>
  <si>
    <t>מועדון</t>
  </si>
  <si>
    <t>ליגה לאומית</t>
  </si>
  <si>
    <t>ליגה ארצית</t>
  </si>
  <si>
    <t>ליגה א</t>
  </si>
  <si>
    <t>ליגה ב</t>
  </si>
  <si>
    <t>ליגה ג</t>
  </si>
  <si>
    <t>קולות ליגות בוגרים</t>
  </si>
  <si>
    <t>קולות נוער</t>
  </si>
  <si>
    <t>אליצור קרית התרבות נס ציונה</t>
  </si>
  <si>
    <t>בית הלוחם תל אביב</t>
  </si>
  <si>
    <t>מספר קולות לאסיפה</t>
  </si>
  <si>
    <t>מועדון שחמט 'שמואל' קריית חיים</t>
  </si>
  <si>
    <t>עילית נוער</t>
  </si>
  <si>
    <t>ארצית נוער</t>
  </si>
  <si>
    <t>סה"כ קולות ליגות</t>
  </si>
  <si>
    <t>אליצור מטה בנימין - חשמונאים</t>
  </si>
  <si>
    <t>מספר בעלי כרטיס שחמטאי 45 יום טרום האסיפה</t>
  </si>
  <si>
    <t>קולות נשים ע"פ 2018</t>
  </si>
  <si>
    <t>מכבי מעלה אדומים</t>
  </si>
  <si>
    <t>הפועל עירוני טייבה</t>
  </si>
  <si>
    <t>מועדון שחמט קרית-ים</t>
  </si>
  <si>
    <t>קדימה מדע נהריה</t>
  </si>
  <si>
    <t>הפועל "מופת" בת-ים</t>
  </si>
  <si>
    <t>מועדון עין זהב קרית שמונה</t>
  </si>
  <si>
    <t>מועדון שחמט עכו ע"ש אברהם טליאס</t>
  </si>
  <si>
    <t>מתנ"ס זמארין זכרון יעקב</t>
  </si>
  <si>
    <t>שולמו חובות איגוד עד סוף 2017</t>
  </si>
  <si>
    <t>19</t>
  </si>
  <si>
    <t>14</t>
  </si>
  <si>
    <t>54</t>
  </si>
  <si>
    <t>70</t>
  </si>
  <si>
    <t>1</t>
  </si>
  <si>
    <t>13</t>
  </si>
  <si>
    <t>2</t>
  </si>
  <si>
    <t>29</t>
  </si>
  <si>
    <t>10</t>
  </si>
  <si>
    <t>6</t>
  </si>
  <si>
    <t>36</t>
  </si>
  <si>
    <t>7</t>
  </si>
  <si>
    <t>42</t>
  </si>
  <si>
    <t>24</t>
  </si>
  <si>
    <t>4</t>
  </si>
  <si>
    <t>15</t>
  </si>
  <si>
    <t>71</t>
  </si>
  <si>
    <t>3</t>
  </si>
  <si>
    <t>92</t>
  </si>
  <si>
    <t>33</t>
  </si>
  <si>
    <t>44</t>
  </si>
  <si>
    <t>34</t>
  </si>
  <si>
    <t>28</t>
  </si>
  <si>
    <t>66</t>
  </si>
  <si>
    <t>109</t>
  </si>
  <si>
    <t>73</t>
  </si>
  <si>
    <t>17</t>
  </si>
  <si>
    <t>22</t>
  </si>
  <si>
    <t>8</t>
  </si>
  <si>
    <t>עמדו ברף מינימלי לכרטיסים ב29/5 (8 ומעלה לבעלי יותר מקבוצה אחת בליגות)</t>
  </si>
  <si>
    <t>מועדונים חדשים לא זכאים להצבעה בשנה ראשונה.</t>
  </si>
  <si>
    <t>37</t>
  </si>
  <si>
    <t>כפר יאסיף</t>
  </si>
  <si>
    <t>שחמטבריה</t>
  </si>
  <si>
    <t>פקיעין</t>
  </si>
  <si>
    <t xml:space="preserve">מועדונים חדשים, ללא זכות הצבעה בשנה ראשונה. מוזמנים לאסיפה </t>
  </si>
</sst>
</file>

<file path=xl/styles.xml><?xml version="1.0" encoding="utf-8"?>
<styleSheet xmlns="http://schemas.openxmlformats.org/spreadsheetml/2006/main">
  <fonts count="1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1" fontId="18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" fontId="18" fillId="34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rightToLeft="1" tabSelected="1" workbookViewId="0">
      <selection activeCell="H58" sqref="H58"/>
    </sheetView>
  </sheetViews>
  <sheetFormatPr defaultRowHeight="18"/>
  <cols>
    <col min="1" max="1" width="9.875" bestFit="1" customWidth="1"/>
    <col min="2" max="2" width="12.375" style="5" bestFit="1" customWidth="1"/>
    <col min="3" max="3" width="41" style="5" bestFit="1" customWidth="1"/>
    <col min="4" max="4" width="21.125" style="10" customWidth="1"/>
    <col min="5" max="5" width="23.625" style="11" bestFit="1" customWidth="1"/>
    <col min="6" max="6" width="18.75" style="11" bestFit="1" customWidth="1"/>
    <col min="7" max="7" width="19.75" style="11" bestFit="1" customWidth="1"/>
    <col min="8" max="8" width="20" style="9" customWidth="1"/>
    <col min="9" max="9" width="14.75" style="1" customWidth="1"/>
  </cols>
  <sheetData>
    <row r="1" spans="1:9" ht="75" customHeight="1">
      <c r="A1" s="3"/>
      <c r="B1" s="6" t="s">
        <v>0</v>
      </c>
      <c r="C1" s="6" t="s">
        <v>1</v>
      </c>
      <c r="D1" s="7" t="s">
        <v>61</v>
      </c>
      <c r="E1" s="7" t="s">
        <v>43</v>
      </c>
      <c r="F1" s="7" t="s">
        <v>44</v>
      </c>
      <c r="G1" s="7" t="s">
        <v>55</v>
      </c>
      <c r="H1" s="7" t="s">
        <v>101</v>
      </c>
      <c r="I1" s="7" t="s">
        <v>71</v>
      </c>
    </row>
    <row r="2" spans="1:9">
      <c r="A2" s="3">
        <f>A1+1</f>
        <v>1</v>
      </c>
      <c r="B2" s="6">
        <v>1</v>
      </c>
      <c r="C2" s="13" t="s">
        <v>56</v>
      </c>
      <c r="D2" s="13">
        <v>6</v>
      </c>
      <c r="E2" s="8">
        <f>D2/5</f>
        <v>1.2</v>
      </c>
      <c r="F2" s="17" t="s">
        <v>94</v>
      </c>
      <c r="G2" s="8">
        <f t="shared" ref="G2:G57" si="0">E2+F2</f>
        <v>29.2</v>
      </c>
      <c r="H2" s="12"/>
      <c r="I2" s="12"/>
    </row>
    <row r="3" spans="1:9">
      <c r="A3" s="3">
        <f>A2+1</f>
        <v>2</v>
      </c>
      <c r="B3" s="6">
        <v>2</v>
      </c>
      <c r="C3" s="13" t="s">
        <v>29</v>
      </c>
      <c r="D3" s="13">
        <v>17</v>
      </c>
      <c r="E3" s="8">
        <f t="shared" ref="E3:E57" si="1">D3/5</f>
        <v>3.4</v>
      </c>
      <c r="F3" s="17" t="s">
        <v>86</v>
      </c>
      <c r="G3" s="8">
        <f t="shared" si="0"/>
        <v>7.4</v>
      </c>
      <c r="H3" s="12"/>
      <c r="I3" s="12"/>
    </row>
    <row r="4" spans="1:9">
      <c r="A4" s="3">
        <f t="shared" ref="A4:A47" si="2">A3+1</f>
        <v>3</v>
      </c>
      <c r="B4" s="6">
        <v>3</v>
      </c>
      <c r="C4" s="13" t="s">
        <v>12</v>
      </c>
      <c r="D4" s="13">
        <v>28</v>
      </c>
      <c r="E4" s="8">
        <f t="shared" si="1"/>
        <v>5.6</v>
      </c>
      <c r="F4" s="17" t="s">
        <v>92</v>
      </c>
      <c r="G4" s="8">
        <f t="shared" si="0"/>
        <v>49.6</v>
      </c>
      <c r="H4" s="12"/>
      <c r="I4" s="12"/>
    </row>
    <row r="5" spans="1:9">
      <c r="A5" s="3">
        <f t="shared" si="2"/>
        <v>4</v>
      </c>
      <c r="B5" s="6">
        <v>5</v>
      </c>
      <c r="C5" s="13" t="s">
        <v>11</v>
      </c>
      <c r="D5" s="13">
        <v>56</v>
      </c>
      <c r="E5" s="8">
        <f t="shared" si="1"/>
        <v>11.2</v>
      </c>
      <c r="F5" s="17" t="s">
        <v>75</v>
      </c>
      <c r="G5" s="8">
        <f t="shared" si="0"/>
        <v>81.2</v>
      </c>
      <c r="H5" s="12"/>
      <c r="I5" s="12"/>
    </row>
    <row r="6" spans="1:9">
      <c r="A6" s="3">
        <f t="shared" si="2"/>
        <v>5</v>
      </c>
      <c r="B6" s="6">
        <v>6</v>
      </c>
      <c r="C6" s="13" t="s">
        <v>23</v>
      </c>
      <c r="D6" s="13">
        <v>10</v>
      </c>
      <c r="E6" s="8">
        <f t="shared" si="1"/>
        <v>2</v>
      </c>
      <c r="F6" s="17" t="s">
        <v>80</v>
      </c>
      <c r="G6" s="8">
        <f t="shared" si="0"/>
        <v>12</v>
      </c>
      <c r="H6" s="12"/>
      <c r="I6" s="12"/>
    </row>
    <row r="7" spans="1:9">
      <c r="A7" s="3">
        <f t="shared" si="2"/>
        <v>6</v>
      </c>
      <c r="B7" s="6">
        <v>8</v>
      </c>
      <c r="C7" s="13" t="s">
        <v>36</v>
      </c>
      <c r="D7" s="13">
        <v>7</v>
      </c>
      <c r="E7" s="8">
        <f t="shared" si="1"/>
        <v>1.4</v>
      </c>
      <c r="F7" s="17" t="s">
        <v>100</v>
      </c>
      <c r="G7" s="8">
        <f t="shared" si="0"/>
        <v>9.4</v>
      </c>
      <c r="H7" s="12"/>
      <c r="I7" s="12"/>
    </row>
    <row r="8" spans="1:9">
      <c r="A8" s="3">
        <f t="shared" si="2"/>
        <v>7</v>
      </c>
      <c r="B8" s="6">
        <v>13</v>
      </c>
      <c r="C8" s="13" t="s">
        <v>20</v>
      </c>
      <c r="D8" s="13">
        <v>16</v>
      </c>
      <c r="E8" s="8">
        <f t="shared" si="1"/>
        <v>3.2</v>
      </c>
      <c r="F8" s="17" t="s">
        <v>72</v>
      </c>
      <c r="G8" s="8">
        <f t="shared" si="0"/>
        <v>22.2</v>
      </c>
      <c r="H8" s="12"/>
      <c r="I8" s="12"/>
    </row>
    <row r="9" spans="1:9">
      <c r="A9" s="3">
        <f t="shared" si="2"/>
        <v>8</v>
      </c>
      <c r="B9" s="6">
        <v>18</v>
      </c>
      <c r="C9" s="13" t="s">
        <v>19</v>
      </c>
      <c r="D9" s="13">
        <v>27</v>
      </c>
      <c r="E9" s="8">
        <f t="shared" si="1"/>
        <v>5.4</v>
      </c>
      <c r="F9" s="17" t="s">
        <v>79</v>
      </c>
      <c r="G9" s="8">
        <f t="shared" si="0"/>
        <v>34.4</v>
      </c>
      <c r="H9" s="12"/>
      <c r="I9" s="12"/>
    </row>
    <row r="10" spans="1:9">
      <c r="A10" s="3">
        <f t="shared" si="2"/>
        <v>9</v>
      </c>
      <c r="B10" s="6">
        <v>19</v>
      </c>
      <c r="C10" s="13" t="s">
        <v>24</v>
      </c>
      <c r="D10" s="13">
        <v>14</v>
      </c>
      <c r="E10" s="8">
        <f t="shared" si="1"/>
        <v>2.8</v>
      </c>
      <c r="F10" s="17" t="s">
        <v>77</v>
      </c>
      <c r="G10" s="8">
        <f t="shared" si="0"/>
        <v>15.8</v>
      </c>
      <c r="H10" s="12"/>
      <c r="I10" s="12"/>
    </row>
    <row r="11" spans="1:9">
      <c r="A11" s="3">
        <f t="shared" si="2"/>
        <v>10</v>
      </c>
      <c r="B11" s="6">
        <v>23</v>
      </c>
      <c r="C11" s="13" t="s">
        <v>17</v>
      </c>
      <c r="D11" s="13">
        <v>51</v>
      </c>
      <c r="E11" s="8">
        <f t="shared" si="1"/>
        <v>10.199999999999999</v>
      </c>
      <c r="F11" s="17" t="s">
        <v>93</v>
      </c>
      <c r="G11" s="8">
        <f t="shared" si="0"/>
        <v>44.2</v>
      </c>
      <c r="H11" s="12"/>
      <c r="I11" s="12"/>
    </row>
    <row r="12" spans="1:9">
      <c r="A12" s="3">
        <f t="shared" si="2"/>
        <v>11</v>
      </c>
      <c r="B12" s="6">
        <v>24</v>
      </c>
      <c r="C12" s="13" t="s">
        <v>54</v>
      </c>
      <c r="D12" s="13">
        <v>0</v>
      </c>
      <c r="E12" s="8">
        <f t="shared" si="1"/>
        <v>0</v>
      </c>
      <c r="F12" s="17" t="s">
        <v>76</v>
      </c>
      <c r="G12" s="8">
        <f t="shared" si="0"/>
        <v>1</v>
      </c>
      <c r="H12" s="12"/>
      <c r="I12" s="12"/>
    </row>
    <row r="13" spans="1:9">
      <c r="A13" s="3">
        <f t="shared" si="2"/>
        <v>12</v>
      </c>
      <c r="B13" s="6">
        <v>26</v>
      </c>
      <c r="C13" s="13" t="s">
        <v>33</v>
      </c>
      <c r="D13" s="13">
        <v>15</v>
      </c>
      <c r="E13" s="8">
        <f t="shared" si="1"/>
        <v>3</v>
      </c>
      <c r="F13" s="17" t="s">
        <v>98</v>
      </c>
      <c r="G13" s="8">
        <f t="shared" si="0"/>
        <v>20</v>
      </c>
      <c r="H13" s="12"/>
      <c r="I13" s="12"/>
    </row>
    <row r="14" spans="1:9">
      <c r="A14" s="3">
        <f t="shared" si="2"/>
        <v>13</v>
      </c>
      <c r="B14" s="6">
        <v>28</v>
      </c>
      <c r="C14" s="13" t="s">
        <v>4</v>
      </c>
      <c r="D14" s="13">
        <v>95</v>
      </c>
      <c r="E14" s="8">
        <f t="shared" si="1"/>
        <v>19</v>
      </c>
      <c r="F14" s="17" t="s">
        <v>103</v>
      </c>
      <c r="G14" s="8">
        <f t="shared" si="0"/>
        <v>56</v>
      </c>
      <c r="H14" s="12"/>
      <c r="I14" s="12"/>
    </row>
    <row r="15" spans="1:9">
      <c r="A15" s="3">
        <f t="shared" si="2"/>
        <v>14</v>
      </c>
      <c r="B15" s="6">
        <v>29</v>
      </c>
      <c r="C15" s="13" t="s">
        <v>10</v>
      </c>
      <c r="D15" s="13">
        <v>69</v>
      </c>
      <c r="E15" s="8">
        <f t="shared" si="1"/>
        <v>13.8</v>
      </c>
      <c r="F15" s="17" t="s">
        <v>97</v>
      </c>
      <c r="G15" s="8">
        <f t="shared" si="0"/>
        <v>86.8</v>
      </c>
      <c r="H15" s="12"/>
      <c r="I15" s="12"/>
    </row>
    <row r="16" spans="1:9">
      <c r="A16" s="3">
        <f t="shared" si="2"/>
        <v>15</v>
      </c>
      <c r="B16" s="6">
        <v>30</v>
      </c>
      <c r="C16" s="13" t="s">
        <v>8</v>
      </c>
      <c r="D16" s="13">
        <v>89</v>
      </c>
      <c r="E16" s="8">
        <f t="shared" si="1"/>
        <v>17.8</v>
      </c>
      <c r="F16" s="17" t="s">
        <v>74</v>
      </c>
      <c r="G16" s="8">
        <f t="shared" si="0"/>
        <v>71.8</v>
      </c>
      <c r="H16" s="12"/>
      <c r="I16" s="12"/>
    </row>
    <row r="17" spans="1:9">
      <c r="A17" s="3">
        <f t="shared" si="2"/>
        <v>16</v>
      </c>
      <c r="B17" s="6">
        <v>31</v>
      </c>
      <c r="C17" s="13" t="s">
        <v>2</v>
      </c>
      <c r="D17" s="13">
        <v>109</v>
      </c>
      <c r="E17" s="8">
        <f t="shared" si="1"/>
        <v>21.8</v>
      </c>
      <c r="F17" s="17" t="s">
        <v>88</v>
      </c>
      <c r="G17" s="8">
        <f t="shared" si="0"/>
        <v>92.8</v>
      </c>
      <c r="H17" s="12"/>
      <c r="I17" s="12"/>
    </row>
    <row r="18" spans="1:9">
      <c r="A18" s="3">
        <f t="shared" si="2"/>
        <v>17</v>
      </c>
      <c r="B18" s="6">
        <v>33</v>
      </c>
      <c r="C18" s="13" t="s">
        <v>7</v>
      </c>
      <c r="D18" s="13">
        <v>86</v>
      </c>
      <c r="E18" s="8">
        <f t="shared" si="1"/>
        <v>17.2</v>
      </c>
      <c r="F18" s="17" t="s">
        <v>90</v>
      </c>
      <c r="G18" s="8">
        <f t="shared" si="0"/>
        <v>109.2</v>
      </c>
      <c r="H18" s="12"/>
      <c r="I18" s="12"/>
    </row>
    <row r="19" spans="1:9">
      <c r="A19" s="3">
        <f t="shared" si="2"/>
        <v>18</v>
      </c>
      <c r="B19" s="6">
        <v>35</v>
      </c>
      <c r="C19" s="13" t="s">
        <v>27</v>
      </c>
      <c r="D19" s="13">
        <v>5</v>
      </c>
      <c r="E19" s="8">
        <f t="shared" si="1"/>
        <v>1</v>
      </c>
      <c r="F19" s="17" t="s">
        <v>81</v>
      </c>
      <c r="G19" s="8">
        <f t="shared" si="0"/>
        <v>7</v>
      </c>
      <c r="H19" s="12"/>
      <c r="I19" s="12"/>
    </row>
    <row r="20" spans="1:9">
      <c r="A20" s="3">
        <f t="shared" si="2"/>
        <v>19</v>
      </c>
      <c r="B20" s="6">
        <v>37</v>
      </c>
      <c r="C20" s="13" t="s">
        <v>25</v>
      </c>
      <c r="D20" s="13">
        <v>1</v>
      </c>
      <c r="E20" s="8">
        <f t="shared" si="1"/>
        <v>0.2</v>
      </c>
      <c r="F20" s="17" t="s">
        <v>78</v>
      </c>
      <c r="G20" s="8">
        <f t="shared" si="0"/>
        <v>2.2000000000000002</v>
      </c>
      <c r="H20" s="12"/>
      <c r="I20" s="12"/>
    </row>
    <row r="21" spans="1:9">
      <c r="A21" s="3">
        <f t="shared" si="2"/>
        <v>20</v>
      </c>
      <c r="B21" s="6">
        <v>42</v>
      </c>
      <c r="C21" s="13" t="s">
        <v>37</v>
      </c>
      <c r="D21" s="13">
        <v>1</v>
      </c>
      <c r="E21" s="8">
        <f t="shared" si="1"/>
        <v>0.2</v>
      </c>
      <c r="F21" s="17" t="s">
        <v>81</v>
      </c>
      <c r="G21" s="8">
        <f t="shared" si="0"/>
        <v>6.2</v>
      </c>
      <c r="H21" s="12"/>
      <c r="I21" s="12"/>
    </row>
    <row r="22" spans="1:9">
      <c r="A22" s="3">
        <f t="shared" si="2"/>
        <v>21</v>
      </c>
      <c r="B22" s="6">
        <v>46</v>
      </c>
      <c r="C22" s="13" t="s">
        <v>38</v>
      </c>
      <c r="D22" s="13">
        <v>0</v>
      </c>
      <c r="E22" s="8">
        <f t="shared" si="1"/>
        <v>0</v>
      </c>
      <c r="F22" s="17" t="s">
        <v>78</v>
      </c>
      <c r="G22" s="8">
        <f t="shared" si="0"/>
        <v>2</v>
      </c>
      <c r="H22" s="12"/>
      <c r="I22" s="12"/>
    </row>
    <row r="23" spans="1:9">
      <c r="A23" s="3">
        <f t="shared" si="2"/>
        <v>22</v>
      </c>
      <c r="B23" s="6">
        <v>50</v>
      </c>
      <c r="C23" s="13" t="s">
        <v>15</v>
      </c>
      <c r="D23" s="13">
        <v>20</v>
      </c>
      <c r="E23" s="8">
        <f t="shared" si="1"/>
        <v>4</v>
      </c>
      <c r="F23" s="17" t="s">
        <v>82</v>
      </c>
      <c r="G23" s="8">
        <f t="shared" si="0"/>
        <v>40</v>
      </c>
      <c r="H23" s="12"/>
      <c r="I23" s="12"/>
    </row>
    <row r="24" spans="1:9">
      <c r="A24" s="3">
        <f t="shared" si="2"/>
        <v>23</v>
      </c>
      <c r="B24" s="6">
        <v>51</v>
      </c>
      <c r="C24" s="13" t="s">
        <v>34</v>
      </c>
      <c r="D24" s="13">
        <v>5</v>
      </c>
      <c r="E24" s="8">
        <f t="shared" si="1"/>
        <v>1</v>
      </c>
      <c r="F24" s="17" t="s">
        <v>89</v>
      </c>
      <c r="G24" s="8">
        <f t="shared" si="0"/>
        <v>4</v>
      </c>
      <c r="H24" s="12"/>
      <c r="I24" s="12"/>
    </row>
    <row r="25" spans="1:9">
      <c r="A25" s="3">
        <f t="shared" si="2"/>
        <v>24</v>
      </c>
      <c r="B25" s="6">
        <v>74</v>
      </c>
      <c r="C25" s="13" t="s">
        <v>31</v>
      </c>
      <c r="D25" s="13">
        <v>2</v>
      </c>
      <c r="E25" s="8">
        <f t="shared" si="1"/>
        <v>0.4</v>
      </c>
      <c r="F25" s="17" t="s">
        <v>81</v>
      </c>
      <c r="G25" s="8">
        <f t="shared" si="0"/>
        <v>6.4</v>
      </c>
      <c r="H25" s="12"/>
      <c r="I25" s="12"/>
    </row>
    <row r="26" spans="1:9">
      <c r="A26" s="3">
        <f t="shared" si="2"/>
        <v>25</v>
      </c>
      <c r="B26" s="6">
        <v>81</v>
      </c>
      <c r="C26" s="13" t="s">
        <v>6</v>
      </c>
      <c r="D26" s="13">
        <v>93</v>
      </c>
      <c r="E26" s="8">
        <f t="shared" si="1"/>
        <v>18.600000000000001</v>
      </c>
      <c r="F26" s="17" t="s">
        <v>96</v>
      </c>
      <c r="G26" s="8">
        <f t="shared" si="0"/>
        <v>127.6</v>
      </c>
      <c r="H26" s="12"/>
      <c r="I26" s="12"/>
    </row>
    <row r="27" spans="1:9">
      <c r="A27" s="3">
        <f t="shared" si="2"/>
        <v>26</v>
      </c>
      <c r="B27" s="6">
        <v>82</v>
      </c>
      <c r="C27" s="13" t="s">
        <v>39</v>
      </c>
      <c r="D27" s="13">
        <v>0</v>
      </c>
      <c r="E27" s="8">
        <f t="shared" si="1"/>
        <v>0</v>
      </c>
      <c r="F27" s="17" t="s">
        <v>76</v>
      </c>
      <c r="G27" s="8">
        <f t="shared" si="0"/>
        <v>1</v>
      </c>
      <c r="H27" s="12"/>
      <c r="I27" s="12"/>
    </row>
    <row r="28" spans="1:9">
      <c r="A28" s="3">
        <f t="shared" si="2"/>
        <v>27</v>
      </c>
      <c r="B28" s="6">
        <v>88</v>
      </c>
      <c r="C28" s="13" t="s">
        <v>13</v>
      </c>
      <c r="D28" s="13">
        <v>36</v>
      </c>
      <c r="E28" s="8">
        <f t="shared" si="1"/>
        <v>7.2</v>
      </c>
      <c r="F28" s="17" t="s">
        <v>95</v>
      </c>
      <c r="G28" s="8">
        <f t="shared" si="0"/>
        <v>73.2</v>
      </c>
      <c r="H28" s="12"/>
      <c r="I28" s="12"/>
    </row>
    <row r="29" spans="1:9">
      <c r="A29" s="3">
        <f t="shared" si="2"/>
        <v>28</v>
      </c>
      <c r="B29" s="6">
        <v>94</v>
      </c>
      <c r="C29" s="13" t="s">
        <v>21</v>
      </c>
      <c r="D29" s="13">
        <v>22</v>
      </c>
      <c r="E29" s="8">
        <f t="shared" si="1"/>
        <v>4.4000000000000004</v>
      </c>
      <c r="F29" s="17" t="s">
        <v>99</v>
      </c>
      <c r="G29" s="8">
        <f t="shared" si="0"/>
        <v>26.4</v>
      </c>
      <c r="H29" s="12"/>
      <c r="I29" s="12"/>
    </row>
    <row r="30" spans="1:9">
      <c r="A30" s="3">
        <f t="shared" si="2"/>
        <v>29</v>
      </c>
      <c r="B30" s="6">
        <v>97</v>
      </c>
      <c r="C30" s="13" t="s">
        <v>53</v>
      </c>
      <c r="D30" s="13">
        <v>6</v>
      </c>
      <c r="E30" s="8">
        <f t="shared" si="1"/>
        <v>1.2</v>
      </c>
      <c r="F30" s="17" t="s">
        <v>76</v>
      </c>
      <c r="G30" s="8">
        <f t="shared" si="0"/>
        <v>2.2000000000000002</v>
      </c>
      <c r="H30" s="12"/>
      <c r="I30" s="12"/>
    </row>
    <row r="31" spans="1:9">
      <c r="A31" s="3">
        <f t="shared" si="2"/>
        <v>30</v>
      </c>
      <c r="B31" s="6">
        <v>102</v>
      </c>
      <c r="C31" s="13" t="s">
        <v>40</v>
      </c>
      <c r="D31" s="13">
        <v>2</v>
      </c>
      <c r="E31" s="8">
        <f t="shared" si="1"/>
        <v>0.4</v>
      </c>
      <c r="F31" s="17" t="s">
        <v>83</v>
      </c>
      <c r="G31" s="8">
        <f t="shared" si="0"/>
        <v>7.4</v>
      </c>
      <c r="H31" s="12"/>
      <c r="I31" s="12"/>
    </row>
    <row r="32" spans="1:9">
      <c r="A32" s="3">
        <f t="shared" si="2"/>
        <v>31</v>
      </c>
      <c r="B32" s="6">
        <v>111</v>
      </c>
      <c r="C32" s="13" t="s">
        <v>28</v>
      </c>
      <c r="D32" s="13">
        <v>28</v>
      </c>
      <c r="E32" s="8">
        <f t="shared" si="1"/>
        <v>5.6</v>
      </c>
      <c r="F32" s="17" t="s">
        <v>80</v>
      </c>
      <c r="G32" s="8">
        <f t="shared" si="0"/>
        <v>15.6</v>
      </c>
      <c r="H32" s="12"/>
      <c r="I32" s="12"/>
    </row>
    <row r="33" spans="1:9">
      <c r="A33" s="3">
        <f t="shared" si="2"/>
        <v>32</v>
      </c>
      <c r="B33" s="6">
        <v>122</v>
      </c>
      <c r="C33" s="13" t="s">
        <v>16</v>
      </c>
      <c r="D33" s="13">
        <v>43</v>
      </c>
      <c r="E33" s="8">
        <f t="shared" si="1"/>
        <v>8.6</v>
      </c>
      <c r="F33" s="17" t="s">
        <v>87</v>
      </c>
      <c r="G33" s="8">
        <f t="shared" si="0"/>
        <v>23.6</v>
      </c>
      <c r="H33" s="12"/>
      <c r="I33" s="12"/>
    </row>
    <row r="34" spans="1:9">
      <c r="A34" s="3">
        <f t="shared" si="2"/>
        <v>33</v>
      </c>
      <c r="B34" s="6">
        <v>123</v>
      </c>
      <c r="C34" s="13" t="s">
        <v>32</v>
      </c>
      <c r="D34" s="13">
        <v>1</v>
      </c>
      <c r="E34" s="8">
        <f t="shared" si="1"/>
        <v>0.2</v>
      </c>
      <c r="F34" s="17" t="s">
        <v>86</v>
      </c>
      <c r="G34" s="8">
        <f t="shared" si="0"/>
        <v>4.2</v>
      </c>
      <c r="H34" s="12"/>
      <c r="I34" s="12"/>
    </row>
    <row r="35" spans="1:9">
      <c r="A35" s="3">
        <f t="shared" si="2"/>
        <v>34</v>
      </c>
      <c r="B35" s="6">
        <v>127</v>
      </c>
      <c r="C35" s="13" t="s">
        <v>26</v>
      </c>
      <c r="D35" s="13">
        <v>5</v>
      </c>
      <c r="E35" s="8">
        <f t="shared" si="1"/>
        <v>1</v>
      </c>
      <c r="F35" s="17" t="s">
        <v>81</v>
      </c>
      <c r="G35" s="8">
        <f t="shared" si="0"/>
        <v>7</v>
      </c>
      <c r="H35" s="12"/>
      <c r="I35" s="12"/>
    </row>
    <row r="36" spans="1:9">
      <c r="A36" s="3">
        <f t="shared" si="2"/>
        <v>35</v>
      </c>
      <c r="B36" s="6">
        <v>140</v>
      </c>
      <c r="C36" s="13" t="s">
        <v>30</v>
      </c>
      <c r="D36" s="13">
        <v>7</v>
      </c>
      <c r="E36" s="8">
        <f t="shared" si="1"/>
        <v>1.4</v>
      </c>
      <c r="F36" s="17" t="s">
        <v>80</v>
      </c>
      <c r="G36" s="8">
        <f t="shared" si="0"/>
        <v>11.4</v>
      </c>
      <c r="H36" s="12"/>
      <c r="I36" s="12"/>
    </row>
    <row r="37" spans="1:9">
      <c r="A37" s="3">
        <f t="shared" si="2"/>
        <v>36</v>
      </c>
      <c r="B37" s="6">
        <v>154</v>
      </c>
      <c r="C37" s="13" t="s">
        <v>3</v>
      </c>
      <c r="D37" s="13">
        <v>128</v>
      </c>
      <c r="E37" s="8">
        <f t="shared" si="1"/>
        <v>25.6</v>
      </c>
      <c r="F37" s="17" t="s">
        <v>92</v>
      </c>
      <c r="G37" s="8">
        <f t="shared" si="0"/>
        <v>69.599999999999994</v>
      </c>
      <c r="H37" s="12"/>
      <c r="I37" s="12"/>
    </row>
    <row r="38" spans="1:9">
      <c r="A38" s="3">
        <f t="shared" si="2"/>
        <v>37</v>
      </c>
      <c r="B38" s="6">
        <v>155</v>
      </c>
      <c r="C38" s="13" t="s">
        <v>18</v>
      </c>
      <c r="D38" s="13">
        <v>41</v>
      </c>
      <c r="E38" s="8">
        <f t="shared" si="1"/>
        <v>8.1999999999999993</v>
      </c>
      <c r="F38" s="17" t="s">
        <v>91</v>
      </c>
      <c r="G38" s="8">
        <f t="shared" si="0"/>
        <v>41.2</v>
      </c>
      <c r="H38" s="12"/>
      <c r="I38" s="12"/>
    </row>
    <row r="39" spans="1:9">
      <c r="A39" s="3">
        <f t="shared" si="2"/>
        <v>38</v>
      </c>
      <c r="B39" s="6">
        <v>156</v>
      </c>
      <c r="C39" s="13" t="s">
        <v>41</v>
      </c>
      <c r="D39" s="13">
        <v>2</v>
      </c>
      <c r="E39" s="8">
        <f t="shared" si="1"/>
        <v>0.4</v>
      </c>
      <c r="F39" s="17" t="s">
        <v>86</v>
      </c>
      <c r="G39" s="8">
        <f t="shared" si="0"/>
        <v>4.4000000000000004</v>
      </c>
      <c r="H39" s="12"/>
      <c r="I39" s="12"/>
    </row>
    <row r="40" spans="1:9">
      <c r="A40" s="3">
        <f t="shared" si="2"/>
        <v>39</v>
      </c>
      <c r="B40" s="6">
        <v>158</v>
      </c>
      <c r="C40" s="13" t="s">
        <v>9</v>
      </c>
      <c r="D40" s="13">
        <v>71</v>
      </c>
      <c r="E40" s="8">
        <f t="shared" si="1"/>
        <v>14.2</v>
      </c>
      <c r="F40" s="17" t="s">
        <v>84</v>
      </c>
      <c r="G40" s="8">
        <f t="shared" si="0"/>
        <v>56.2</v>
      </c>
      <c r="H40" s="12"/>
      <c r="I40" s="12"/>
    </row>
    <row r="41" spans="1:9">
      <c r="A41" s="3">
        <f t="shared" si="2"/>
        <v>40</v>
      </c>
      <c r="B41" s="6">
        <v>161</v>
      </c>
      <c r="C41" s="13" t="s">
        <v>42</v>
      </c>
      <c r="D41" s="13">
        <v>2</v>
      </c>
      <c r="E41" s="8">
        <f t="shared" si="1"/>
        <v>0.4</v>
      </c>
      <c r="F41" s="17" t="s">
        <v>78</v>
      </c>
      <c r="G41" s="8">
        <f t="shared" si="0"/>
        <v>2.4</v>
      </c>
      <c r="H41" s="12"/>
      <c r="I41" s="12"/>
    </row>
    <row r="42" spans="1:9">
      <c r="A42" s="3">
        <f t="shared" si="2"/>
        <v>41</v>
      </c>
      <c r="B42" s="6">
        <v>166</v>
      </c>
      <c r="C42" s="13" t="s">
        <v>35</v>
      </c>
      <c r="D42" s="13">
        <v>2</v>
      </c>
      <c r="E42" s="8">
        <f t="shared" si="1"/>
        <v>0.4</v>
      </c>
      <c r="F42" s="17" t="s">
        <v>78</v>
      </c>
      <c r="G42" s="8">
        <f t="shared" si="0"/>
        <v>2.4</v>
      </c>
      <c r="H42" s="12"/>
      <c r="I42" s="12"/>
    </row>
    <row r="43" spans="1:9">
      <c r="A43" s="3">
        <f t="shared" si="2"/>
        <v>42</v>
      </c>
      <c r="B43" s="13">
        <v>167</v>
      </c>
      <c r="C43" s="3" t="s">
        <v>63</v>
      </c>
      <c r="D43" s="13">
        <v>7</v>
      </c>
      <c r="E43" s="8">
        <f t="shared" si="1"/>
        <v>1.4</v>
      </c>
      <c r="F43" s="17" t="s">
        <v>80</v>
      </c>
      <c r="G43" s="8">
        <f t="shared" si="0"/>
        <v>11.4</v>
      </c>
      <c r="H43" s="12"/>
      <c r="I43" s="12"/>
    </row>
    <row r="44" spans="1:9">
      <c r="A44" s="3">
        <f t="shared" si="2"/>
        <v>43</v>
      </c>
      <c r="B44" s="6">
        <v>170</v>
      </c>
      <c r="C44" s="13" t="s">
        <v>5</v>
      </c>
      <c r="D44" s="13">
        <v>108</v>
      </c>
      <c r="E44" s="8">
        <f t="shared" si="1"/>
        <v>21.6</v>
      </c>
      <c r="F44" s="17" t="s">
        <v>82</v>
      </c>
      <c r="G44" s="8">
        <f t="shared" si="0"/>
        <v>57.6</v>
      </c>
      <c r="H44" s="12"/>
      <c r="I44" s="12"/>
    </row>
    <row r="45" spans="1:9">
      <c r="A45" s="3">
        <f t="shared" si="2"/>
        <v>44</v>
      </c>
      <c r="B45" s="6">
        <v>171</v>
      </c>
      <c r="C45" s="13" t="s">
        <v>14</v>
      </c>
      <c r="D45" s="13">
        <v>39</v>
      </c>
      <c r="E45" s="8">
        <f t="shared" si="1"/>
        <v>7.8</v>
      </c>
      <c r="F45" s="17" t="s">
        <v>85</v>
      </c>
      <c r="G45" s="8">
        <f t="shared" si="0"/>
        <v>31.8</v>
      </c>
      <c r="H45" s="12"/>
      <c r="I45" s="12"/>
    </row>
    <row r="46" spans="1:9">
      <c r="A46" s="3">
        <f t="shared" si="2"/>
        <v>45</v>
      </c>
      <c r="B46" s="6">
        <v>183</v>
      </c>
      <c r="C46" s="13" t="s">
        <v>22</v>
      </c>
      <c r="D46" s="13">
        <v>28</v>
      </c>
      <c r="E46" s="8">
        <f t="shared" si="1"/>
        <v>5.6</v>
      </c>
      <c r="F46" s="17" t="s">
        <v>98</v>
      </c>
      <c r="G46" s="8">
        <f t="shared" si="0"/>
        <v>22.6</v>
      </c>
      <c r="H46" s="12"/>
      <c r="I46" s="12"/>
    </row>
    <row r="47" spans="1:9">
      <c r="A47" s="3">
        <f t="shared" si="2"/>
        <v>46</v>
      </c>
      <c r="B47" s="6">
        <v>2348</v>
      </c>
      <c r="C47" s="13" t="s">
        <v>60</v>
      </c>
      <c r="D47" s="13">
        <v>0</v>
      </c>
      <c r="E47" s="8">
        <f t="shared" si="1"/>
        <v>0</v>
      </c>
      <c r="F47" s="17" t="s">
        <v>73</v>
      </c>
      <c r="G47" s="8">
        <f t="shared" si="0"/>
        <v>14</v>
      </c>
      <c r="H47" s="12"/>
      <c r="I47" s="12"/>
    </row>
    <row r="48" spans="1:9">
      <c r="A48" s="14">
        <f>A47+1</f>
        <v>47</v>
      </c>
      <c r="B48" s="19">
        <v>84</v>
      </c>
      <c r="C48" s="14" t="s">
        <v>70</v>
      </c>
      <c r="D48" s="22">
        <v>15</v>
      </c>
      <c r="E48" s="21">
        <f t="shared" si="1"/>
        <v>3</v>
      </c>
      <c r="F48" s="23">
        <v>1</v>
      </c>
      <c r="G48" s="21">
        <f>(E48+F48)*0</f>
        <v>0</v>
      </c>
      <c r="H48" s="24" t="s">
        <v>107</v>
      </c>
      <c r="I48" s="14"/>
    </row>
    <row r="49" spans="1:9">
      <c r="A49" s="14">
        <f t="shared" ref="A49:A57" si="3">A48+1</f>
        <v>48</v>
      </c>
      <c r="B49" s="19">
        <v>43</v>
      </c>
      <c r="C49" s="14" t="s">
        <v>67</v>
      </c>
      <c r="D49" s="22">
        <v>4</v>
      </c>
      <c r="E49" s="21">
        <f t="shared" si="1"/>
        <v>0.8</v>
      </c>
      <c r="F49" s="23">
        <v>2</v>
      </c>
      <c r="G49" s="21">
        <f t="shared" ref="G49:G57" si="4">(E49+F49)*0</f>
        <v>0</v>
      </c>
      <c r="H49" s="24"/>
      <c r="I49" s="14"/>
    </row>
    <row r="50" spans="1:9">
      <c r="A50" s="14">
        <f t="shared" si="3"/>
        <v>49</v>
      </c>
      <c r="B50" s="19">
        <v>70</v>
      </c>
      <c r="C50" s="14" t="s">
        <v>64</v>
      </c>
      <c r="D50" s="22">
        <v>12</v>
      </c>
      <c r="E50" s="21">
        <f t="shared" si="1"/>
        <v>2.4</v>
      </c>
      <c r="F50" s="23"/>
      <c r="G50" s="21">
        <f t="shared" si="4"/>
        <v>0</v>
      </c>
      <c r="H50" s="24"/>
      <c r="I50" s="14"/>
    </row>
    <row r="51" spans="1:9">
      <c r="A51" s="14">
        <f t="shared" si="3"/>
        <v>50</v>
      </c>
      <c r="B51" s="19">
        <v>108</v>
      </c>
      <c r="C51" s="14" t="s">
        <v>68</v>
      </c>
      <c r="D51" s="22">
        <v>20</v>
      </c>
      <c r="E51" s="21">
        <f t="shared" si="1"/>
        <v>4</v>
      </c>
      <c r="F51" s="23">
        <v>1</v>
      </c>
      <c r="G51" s="21">
        <f t="shared" si="4"/>
        <v>0</v>
      </c>
      <c r="H51" s="24"/>
      <c r="I51" s="14"/>
    </row>
    <row r="52" spans="1:9">
      <c r="A52" s="14">
        <f t="shared" si="3"/>
        <v>51</v>
      </c>
      <c r="B52" s="19">
        <v>2353</v>
      </c>
      <c r="C52" s="14" t="s">
        <v>69</v>
      </c>
      <c r="D52" s="22">
        <v>16</v>
      </c>
      <c r="E52" s="21">
        <f t="shared" si="1"/>
        <v>3.2</v>
      </c>
      <c r="F52" s="23">
        <v>1</v>
      </c>
      <c r="G52" s="21">
        <f t="shared" si="4"/>
        <v>0</v>
      </c>
      <c r="H52" s="24"/>
      <c r="I52" s="14"/>
    </row>
    <row r="53" spans="1:9">
      <c r="A53" s="14">
        <f t="shared" si="3"/>
        <v>52</v>
      </c>
      <c r="B53" s="19">
        <v>86</v>
      </c>
      <c r="C53" s="14" t="s">
        <v>65</v>
      </c>
      <c r="D53" s="22">
        <v>3</v>
      </c>
      <c r="E53" s="21">
        <f t="shared" si="1"/>
        <v>0.6</v>
      </c>
      <c r="F53" s="23">
        <v>1</v>
      </c>
      <c r="G53" s="21">
        <f t="shared" si="4"/>
        <v>0</v>
      </c>
      <c r="H53" s="24"/>
      <c r="I53" s="14"/>
    </row>
    <row r="54" spans="1:9">
      <c r="A54" s="14">
        <f t="shared" si="3"/>
        <v>53</v>
      </c>
      <c r="B54" s="19">
        <v>12</v>
      </c>
      <c r="C54" s="14" t="s">
        <v>66</v>
      </c>
      <c r="D54" s="22">
        <v>20</v>
      </c>
      <c r="E54" s="21">
        <f t="shared" si="1"/>
        <v>4</v>
      </c>
      <c r="F54" s="23">
        <v>4</v>
      </c>
      <c r="G54" s="21">
        <f t="shared" si="4"/>
        <v>0</v>
      </c>
      <c r="H54" s="24"/>
      <c r="I54" s="14"/>
    </row>
    <row r="55" spans="1:9">
      <c r="A55" s="14">
        <f t="shared" si="3"/>
        <v>54</v>
      </c>
      <c r="B55" s="19">
        <v>2352</v>
      </c>
      <c r="C55" s="19" t="s">
        <v>104</v>
      </c>
      <c r="D55" s="22">
        <v>48</v>
      </c>
      <c r="E55" s="21">
        <f t="shared" si="1"/>
        <v>9.6</v>
      </c>
      <c r="F55" s="23"/>
      <c r="G55" s="21">
        <f t="shared" si="4"/>
        <v>0</v>
      </c>
      <c r="H55" s="24"/>
      <c r="I55" s="14"/>
    </row>
    <row r="56" spans="1:9">
      <c r="A56" s="14">
        <f t="shared" si="3"/>
        <v>55</v>
      </c>
      <c r="B56" s="19">
        <v>72</v>
      </c>
      <c r="C56" s="19" t="s">
        <v>105</v>
      </c>
      <c r="D56" s="22">
        <v>2</v>
      </c>
      <c r="E56" s="21">
        <f t="shared" si="1"/>
        <v>0.4</v>
      </c>
      <c r="F56" s="23">
        <v>6</v>
      </c>
      <c r="G56" s="21">
        <f t="shared" si="4"/>
        <v>0</v>
      </c>
      <c r="H56" s="24"/>
      <c r="I56" s="14"/>
    </row>
    <row r="57" spans="1:9">
      <c r="A57" s="14">
        <f t="shared" si="3"/>
        <v>56</v>
      </c>
      <c r="B57" s="19">
        <v>2354</v>
      </c>
      <c r="C57" s="19" t="s">
        <v>106</v>
      </c>
      <c r="D57" s="22">
        <v>15</v>
      </c>
      <c r="E57" s="21">
        <f t="shared" si="1"/>
        <v>3</v>
      </c>
      <c r="F57" s="23"/>
      <c r="G57" s="21">
        <f t="shared" si="4"/>
        <v>0</v>
      </c>
      <c r="H57" s="24"/>
      <c r="I57" s="14"/>
    </row>
  </sheetData>
  <sortState ref="B2:I105">
    <sortCondition ref="B2:B105"/>
  </sortState>
  <mergeCells count="1">
    <mergeCell ref="H48:H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rightToLeft="1" topLeftCell="A34" zoomScale="130" zoomScaleNormal="130" workbookViewId="0">
      <selection activeCell="C56" sqref="C56"/>
    </sheetView>
  </sheetViews>
  <sheetFormatPr defaultRowHeight="14.25"/>
  <cols>
    <col min="1" max="1" width="3" style="1" bestFit="1" customWidth="1"/>
    <col min="2" max="2" width="3" style="1" customWidth="1"/>
    <col min="3" max="3" width="35.125" style="2" bestFit="1" customWidth="1"/>
    <col min="4" max="4" width="9.5" style="2" bestFit="1" customWidth="1"/>
    <col min="5" max="5" width="9" style="2"/>
    <col min="6" max="7" width="5.5" style="2" bestFit="1" customWidth="1"/>
    <col min="8" max="8" width="5.25" style="2" bestFit="1" customWidth="1"/>
    <col min="9" max="9" width="14.125" style="2" bestFit="1" customWidth="1"/>
    <col min="10" max="10" width="8.25" style="2" bestFit="1" customWidth="1"/>
    <col min="11" max="11" width="8.875" style="2" bestFit="1" customWidth="1"/>
    <col min="12" max="12" width="8.25" style="2" bestFit="1" customWidth="1"/>
    <col min="13" max="13" width="16.375" style="2" bestFit="1" customWidth="1"/>
    <col min="14" max="14" width="12.875" style="2" bestFit="1" customWidth="1"/>
  </cols>
  <sheetData>
    <row r="1" spans="1:14" ht="28.5">
      <c r="A1" s="13"/>
      <c r="B1" s="13"/>
      <c r="C1" s="3" t="s">
        <v>45</v>
      </c>
      <c r="D1" s="3" t="s">
        <v>46</v>
      </c>
      <c r="E1" s="3" t="s">
        <v>47</v>
      </c>
      <c r="F1" s="3" t="s">
        <v>48</v>
      </c>
      <c r="G1" s="3" t="s">
        <v>49</v>
      </c>
      <c r="H1" s="3" t="s">
        <v>50</v>
      </c>
      <c r="I1" s="3" t="s">
        <v>51</v>
      </c>
      <c r="J1" s="4" t="s">
        <v>57</v>
      </c>
      <c r="K1" s="4" t="s">
        <v>58</v>
      </c>
      <c r="L1" s="3" t="s">
        <v>52</v>
      </c>
      <c r="M1" s="4" t="s">
        <v>62</v>
      </c>
      <c r="N1" s="4" t="s">
        <v>59</v>
      </c>
    </row>
    <row r="2" spans="1:14">
      <c r="A2" s="13">
        <v>1</v>
      </c>
      <c r="B2" s="13"/>
      <c r="C2" s="13" t="s">
        <v>20</v>
      </c>
      <c r="D2" s="12">
        <v>0</v>
      </c>
      <c r="E2" s="12">
        <v>0</v>
      </c>
      <c r="F2" s="12">
        <v>3</v>
      </c>
      <c r="G2" s="12">
        <v>3</v>
      </c>
      <c r="H2" s="12">
        <v>1</v>
      </c>
      <c r="I2" s="3">
        <f t="shared" ref="I2:I33" si="0">D2*16+E2*8+F2*4+G2*2+H2*1</f>
        <v>19</v>
      </c>
      <c r="J2" s="3"/>
      <c r="K2" s="3"/>
      <c r="L2" s="3">
        <f t="shared" ref="L2:L11" si="1">J2*2+K2*1</f>
        <v>0</v>
      </c>
      <c r="M2" s="3"/>
      <c r="N2" s="3">
        <f t="shared" ref="N2:N11" si="2">I2+L2+M2</f>
        <v>19</v>
      </c>
    </row>
    <row r="3" spans="1:14">
      <c r="A3" s="13">
        <f>A2+1</f>
        <v>2</v>
      </c>
      <c r="B3" s="13"/>
      <c r="C3" s="13" t="s">
        <v>60</v>
      </c>
      <c r="D3" s="12">
        <v>0</v>
      </c>
      <c r="E3" s="12">
        <v>0</v>
      </c>
      <c r="F3" s="12">
        <v>0</v>
      </c>
      <c r="G3" s="12">
        <v>0</v>
      </c>
      <c r="H3" s="12">
        <v>14</v>
      </c>
      <c r="I3" s="3">
        <f t="shared" si="0"/>
        <v>14</v>
      </c>
      <c r="J3" s="3"/>
      <c r="K3" s="3"/>
      <c r="L3" s="3">
        <f t="shared" si="1"/>
        <v>0</v>
      </c>
      <c r="M3" s="3"/>
      <c r="N3" s="3">
        <f t="shared" si="2"/>
        <v>14</v>
      </c>
    </row>
    <row r="4" spans="1:14">
      <c r="A4" s="13">
        <f t="shared" ref="A4:A54" si="3">A3+1</f>
        <v>3</v>
      </c>
      <c r="B4" s="13"/>
      <c r="C4" s="13" t="s">
        <v>11</v>
      </c>
      <c r="D4" s="12">
        <v>1</v>
      </c>
      <c r="E4" s="12">
        <v>2</v>
      </c>
      <c r="F4" s="12">
        <v>3</v>
      </c>
      <c r="G4" s="12">
        <v>8</v>
      </c>
      <c r="H4" s="12">
        <v>9</v>
      </c>
      <c r="I4" s="3">
        <f t="shared" si="0"/>
        <v>69</v>
      </c>
      <c r="J4" s="3"/>
      <c r="K4" s="3">
        <v>1</v>
      </c>
      <c r="L4" s="3">
        <f t="shared" si="1"/>
        <v>1</v>
      </c>
      <c r="M4" s="3"/>
      <c r="N4" s="3">
        <f t="shared" si="2"/>
        <v>70</v>
      </c>
    </row>
    <row r="5" spans="1:14">
      <c r="A5" s="13">
        <f t="shared" si="3"/>
        <v>4</v>
      </c>
      <c r="B5" s="13"/>
      <c r="C5" s="13" t="s">
        <v>53</v>
      </c>
      <c r="D5" s="12">
        <v>0</v>
      </c>
      <c r="E5" s="12">
        <v>0</v>
      </c>
      <c r="F5" s="12">
        <v>0</v>
      </c>
      <c r="G5" s="12">
        <v>0</v>
      </c>
      <c r="H5" s="12">
        <v>1</v>
      </c>
      <c r="I5" s="3">
        <f t="shared" si="0"/>
        <v>1</v>
      </c>
      <c r="J5" s="3"/>
      <c r="K5" s="3"/>
      <c r="L5" s="3">
        <f t="shared" si="1"/>
        <v>0</v>
      </c>
      <c r="M5" s="3"/>
      <c r="N5" s="3">
        <f t="shared" si="2"/>
        <v>1</v>
      </c>
    </row>
    <row r="6" spans="1:14">
      <c r="A6" s="13">
        <f t="shared" si="3"/>
        <v>5</v>
      </c>
      <c r="B6" s="13"/>
      <c r="C6" s="13" t="s">
        <v>24</v>
      </c>
      <c r="D6" s="12">
        <v>0</v>
      </c>
      <c r="E6" s="12">
        <v>0</v>
      </c>
      <c r="F6" s="12">
        <v>2</v>
      </c>
      <c r="G6" s="12">
        <v>2</v>
      </c>
      <c r="H6" s="12">
        <v>1</v>
      </c>
      <c r="I6" s="3">
        <f t="shared" si="0"/>
        <v>13</v>
      </c>
      <c r="J6" s="3"/>
      <c r="K6" s="3"/>
      <c r="L6" s="3">
        <f t="shared" si="1"/>
        <v>0</v>
      </c>
      <c r="M6" s="3"/>
      <c r="N6" s="3">
        <f t="shared" si="2"/>
        <v>13</v>
      </c>
    </row>
    <row r="7" spans="1:14">
      <c r="A7" s="13">
        <f t="shared" si="3"/>
        <v>6</v>
      </c>
      <c r="B7" s="13"/>
      <c r="C7" s="13" t="s">
        <v>19</v>
      </c>
      <c r="D7" s="12">
        <v>0</v>
      </c>
      <c r="E7" s="12">
        <v>1</v>
      </c>
      <c r="F7" s="12">
        <v>3</v>
      </c>
      <c r="G7" s="12">
        <v>4</v>
      </c>
      <c r="H7" s="12">
        <v>1</v>
      </c>
      <c r="I7" s="3">
        <f t="shared" si="0"/>
        <v>29</v>
      </c>
      <c r="J7" s="3"/>
      <c r="K7" s="3"/>
      <c r="L7" s="3">
        <f t="shared" si="1"/>
        <v>0</v>
      </c>
      <c r="M7" s="3"/>
      <c r="N7" s="3">
        <f t="shared" si="2"/>
        <v>29</v>
      </c>
    </row>
    <row r="8" spans="1:14">
      <c r="A8" s="13">
        <f t="shared" si="3"/>
        <v>7</v>
      </c>
      <c r="B8" s="13"/>
      <c r="C8" s="13" t="s">
        <v>54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3">
        <f t="shared" si="0"/>
        <v>1</v>
      </c>
      <c r="J8" s="3"/>
      <c r="K8" s="3"/>
      <c r="L8" s="3">
        <f t="shared" si="1"/>
        <v>0</v>
      </c>
      <c r="M8" s="3"/>
      <c r="N8" s="3">
        <f t="shared" si="2"/>
        <v>1</v>
      </c>
    </row>
    <row r="9" spans="1:14">
      <c r="A9" s="13">
        <f t="shared" si="3"/>
        <v>8</v>
      </c>
      <c r="B9" s="13"/>
      <c r="C9" s="13" t="s">
        <v>28</v>
      </c>
      <c r="D9" s="12">
        <v>0</v>
      </c>
      <c r="E9" s="12">
        <v>0</v>
      </c>
      <c r="F9" s="12">
        <v>2</v>
      </c>
      <c r="G9" s="12">
        <v>0</v>
      </c>
      <c r="H9" s="12">
        <v>2</v>
      </c>
      <c r="I9" s="3">
        <f t="shared" si="0"/>
        <v>10</v>
      </c>
      <c r="J9" s="3"/>
      <c r="K9" s="3"/>
      <c r="L9" s="3">
        <f t="shared" si="1"/>
        <v>0</v>
      </c>
      <c r="M9" s="3"/>
      <c r="N9" s="3">
        <f t="shared" si="2"/>
        <v>10</v>
      </c>
    </row>
    <row r="10" spans="1:14">
      <c r="A10" s="13">
        <f t="shared" si="3"/>
        <v>9</v>
      </c>
      <c r="B10" s="13"/>
      <c r="C10" s="13" t="s">
        <v>26</v>
      </c>
      <c r="D10" s="12">
        <v>0</v>
      </c>
      <c r="E10" s="12">
        <v>0</v>
      </c>
      <c r="F10" s="12">
        <v>1</v>
      </c>
      <c r="G10" s="12">
        <v>0</v>
      </c>
      <c r="H10" s="12">
        <v>2</v>
      </c>
      <c r="I10" s="3">
        <f t="shared" si="0"/>
        <v>6</v>
      </c>
      <c r="J10" s="3"/>
      <c r="K10" s="3"/>
      <c r="L10" s="3">
        <f t="shared" si="1"/>
        <v>0</v>
      </c>
      <c r="M10" s="3"/>
      <c r="N10" s="3">
        <f t="shared" si="2"/>
        <v>6</v>
      </c>
    </row>
    <row r="11" spans="1:14">
      <c r="A11" s="13">
        <f t="shared" si="3"/>
        <v>10</v>
      </c>
      <c r="B11" s="13"/>
      <c r="C11" s="13" t="s">
        <v>39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3">
        <f t="shared" si="0"/>
        <v>1</v>
      </c>
      <c r="J11" s="3"/>
      <c r="K11" s="3"/>
      <c r="L11" s="3">
        <f t="shared" si="1"/>
        <v>0</v>
      </c>
      <c r="M11" s="3"/>
      <c r="N11" s="3">
        <f t="shared" si="2"/>
        <v>1</v>
      </c>
    </row>
    <row r="12" spans="1:14">
      <c r="A12" s="13">
        <f t="shared" si="3"/>
        <v>11</v>
      </c>
      <c r="B12" s="13"/>
      <c r="C12" s="14" t="s">
        <v>67</v>
      </c>
      <c r="D12" s="15">
        <v>0</v>
      </c>
      <c r="E12" s="15">
        <v>0</v>
      </c>
      <c r="F12" s="15">
        <v>0</v>
      </c>
      <c r="G12" s="15">
        <v>0</v>
      </c>
      <c r="H12" s="15">
        <v>2</v>
      </c>
      <c r="I12" s="3">
        <f t="shared" si="0"/>
        <v>2</v>
      </c>
      <c r="J12" s="3"/>
      <c r="K12" s="3"/>
      <c r="L12" s="3"/>
      <c r="M12" s="3"/>
      <c r="N12" s="3">
        <v>2</v>
      </c>
    </row>
    <row r="13" spans="1:14">
      <c r="A13" s="13">
        <f t="shared" si="3"/>
        <v>12</v>
      </c>
      <c r="B13" s="13"/>
      <c r="C13" s="13" t="s">
        <v>38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3">
        <f t="shared" si="0"/>
        <v>2</v>
      </c>
      <c r="J13" s="3"/>
      <c r="K13" s="3"/>
      <c r="L13" s="3">
        <f>J13*2+K13*1</f>
        <v>0</v>
      </c>
      <c r="M13" s="3"/>
      <c r="N13" s="3">
        <f>I13+L13+M13</f>
        <v>2</v>
      </c>
    </row>
    <row r="14" spans="1:14">
      <c r="A14" s="13">
        <f t="shared" si="3"/>
        <v>13</v>
      </c>
      <c r="B14" s="13"/>
      <c r="C14" s="13" t="s">
        <v>15</v>
      </c>
      <c r="D14" s="12">
        <v>0</v>
      </c>
      <c r="E14" s="12">
        <v>0</v>
      </c>
      <c r="F14" s="12">
        <v>5</v>
      </c>
      <c r="G14" s="12">
        <v>2</v>
      </c>
      <c r="H14" s="12">
        <v>3</v>
      </c>
      <c r="I14" s="3">
        <f t="shared" si="0"/>
        <v>27</v>
      </c>
      <c r="J14" s="3"/>
      <c r="K14" s="3">
        <v>1</v>
      </c>
      <c r="L14" s="3">
        <f>J14*2+K14*1</f>
        <v>1</v>
      </c>
      <c r="M14" s="3">
        <v>4</v>
      </c>
      <c r="N14" s="3">
        <f>I14+L14+M14</f>
        <v>32</v>
      </c>
    </row>
    <row r="15" spans="1:14">
      <c r="A15" s="13">
        <f t="shared" si="3"/>
        <v>14</v>
      </c>
      <c r="B15" s="13"/>
      <c r="C15" s="14" t="s">
        <v>64</v>
      </c>
      <c r="D15" s="15">
        <v>0</v>
      </c>
      <c r="E15" s="15">
        <v>0</v>
      </c>
      <c r="F15" s="15">
        <v>0</v>
      </c>
      <c r="G15" s="15">
        <v>0</v>
      </c>
      <c r="H15" s="15">
        <v>6</v>
      </c>
      <c r="I15" s="3">
        <f t="shared" si="0"/>
        <v>6</v>
      </c>
      <c r="J15" s="3"/>
      <c r="K15" s="3"/>
      <c r="L15" s="3"/>
      <c r="M15" s="3"/>
      <c r="N15" s="3">
        <v>6</v>
      </c>
    </row>
    <row r="16" spans="1:14">
      <c r="A16" s="13">
        <f t="shared" si="3"/>
        <v>15</v>
      </c>
      <c r="B16" s="13"/>
      <c r="C16" s="13" t="s">
        <v>31</v>
      </c>
      <c r="D16" s="12">
        <v>0</v>
      </c>
      <c r="E16" s="12">
        <v>0</v>
      </c>
      <c r="F16" s="12">
        <v>0</v>
      </c>
      <c r="G16" s="12">
        <v>3</v>
      </c>
      <c r="H16" s="12">
        <v>0</v>
      </c>
      <c r="I16" s="3">
        <f t="shared" si="0"/>
        <v>6</v>
      </c>
      <c r="J16" s="3"/>
      <c r="K16" s="3"/>
      <c r="L16" s="3">
        <f t="shared" ref="L16:L30" si="4">J16*2+K16*1</f>
        <v>0</v>
      </c>
      <c r="M16" s="3"/>
      <c r="N16" s="3">
        <f t="shared" ref="N16:N30" si="5">I16+L16+M16</f>
        <v>6</v>
      </c>
    </row>
    <row r="17" spans="1:14">
      <c r="A17" s="13">
        <f t="shared" si="3"/>
        <v>16</v>
      </c>
      <c r="B17" s="13"/>
      <c r="C17" s="13" t="s">
        <v>40</v>
      </c>
      <c r="D17" s="12">
        <v>0</v>
      </c>
      <c r="E17" s="12">
        <v>0</v>
      </c>
      <c r="F17" s="12">
        <v>1</v>
      </c>
      <c r="G17" s="12">
        <v>1</v>
      </c>
      <c r="H17" s="12">
        <v>1</v>
      </c>
      <c r="I17" s="3">
        <f t="shared" si="0"/>
        <v>7</v>
      </c>
      <c r="J17" s="3"/>
      <c r="K17" s="3"/>
      <c r="L17" s="3">
        <f t="shared" si="4"/>
        <v>0</v>
      </c>
      <c r="M17" s="3"/>
      <c r="N17" s="3">
        <f t="shared" si="5"/>
        <v>7</v>
      </c>
    </row>
    <row r="18" spans="1:14">
      <c r="A18" s="13">
        <f t="shared" si="3"/>
        <v>17</v>
      </c>
      <c r="B18" s="13"/>
      <c r="C18" s="13" t="s">
        <v>9</v>
      </c>
      <c r="D18" s="12">
        <v>1</v>
      </c>
      <c r="E18" s="12">
        <v>0</v>
      </c>
      <c r="F18" s="12">
        <v>3</v>
      </c>
      <c r="G18" s="12">
        <v>2</v>
      </c>
      <c r="H18" s="12">
        <v>6</v>
      </c>
      <c r="I18" s="3">
        <f t="shared" si="0"/>
        <v>38</v>
      </c>
      <c r="J18" s="3">
        <v>1</v>
      </c>
      <c r="K18" s="3">
        <v>1</v>
      </c>
      <c r="L18" s="3">
        <f t="shared" si="4"/>
        <v>3</v>
      </c>
      <c r="M18" s="3"/>
      <c r="N18" s="3">
        <f t="shared" si="5"/>
        <v>41</v>
      </c>
    </row>
    <row r="19" spans="1:14">
      <c r="A19" s="13">
        <f t="shared" si="3"/>
        <v>18</v>
      </c>
      <c r="B19" s="13"/>
      <c r="C19" s="13" t="s">
        <v>14</v>
      </c>
      <c r="D19" s="12">
        <v>0</v>
      </c>
      <c r="E19" s="12">
        <v>0</v>
      </c>
      <c r="F19" s="12">
        <v>3</v>
      </c>
      <c r="G19" s="12">
        <v>3</v>
      </c>
      <c r="H19" s="12">
        <v>4</v>
      </c>
      <c r="I19" s="3">
        <f t="shared" si="0"/>
        <v>22</v>
      </c>
      <c r="J19" s="3">
        <v>1</v>
      </c>
      <c r="K19" s="3">
        <v>0</v>
      </c>
      <c r="L19" s="3">
        <f t="shared" si="4"/>
        <v>2</v>
      </c>
      <c r="M19" s="3"/>
      <c r="N19" s="3">
        <f t="shared" si="5"/>
        <v>24</v>
      </c>
    </row>
    <row r="20" spans="1:14">
      <c r="A20" s="13">
        <f t="shared" si="3"/>
        <v>19</v>
      </c>
      <c r="B20" s="13"/>
      <c r="C20" s="13" t="s">
        <v>41</v>
      </c>
      <c r="D20" s="12">
        <v>0</v>
      </c>
      <c r="E20" s="12">
        <v>0</v>
      </c>
      <c r="F20" s="12">
        <v>0</v>
      </c>
      <c r="G20" s="12">
        <v>1</v>
      </c>
      <c r="H20" s="12">
        <v>2</v>
      </c>
      <c r="I20" s="3">
        <f t="shared" si="0"/>
        <v>4</v>
      </c>
      <c r="J20" s="3"/>
      <c r="K20" s="3"/>
      <c r="L20" s="3">
        <f t="shared" si="4"/>
        <v>0</v>
      </c>
      <c r="M20" s="3"/>
      <c r="N20" s="3">
        <f t="shared" si="5"/>
        <v>4</v>
      </c>
    </row>
    <row r="21" spans="1:14">
      <c r="A21" s="13">
        <f t="shared" si="3"/>
        <v>20</v>
      </c>
      <c r="B21" s="13"/>
      <c r="C21" s="13" t="s">
        <v>16</v>
      </c>
      <c r="D21" s="12">
        <v>0</v>
      </c>
      <c r="E21" s="12">
        <v>1</v>
      </c>
      <c r="F21" s="12">
        <v>0</v>
      </c>
      <c r="G21" s="12">
        <v>2</v>
      </c>
      <c r="H21" s="12">
        <v>2</v>
      </c>
      <c r="I21" s="3">
        <f t="shared" si="0"/>
        <v>14</v>
      </c>
      <c r="J21" s="3"/>
      <c r="K21" s="3">
        <v>1</v>
      </c>
      <c r="L21" s="3">
        <f t="shared" si="4"/>
        <v>1</v>
      </c>
      <c r="M21" s="3"/>
      <c r="N21" s="3">
        <f t="shared" si="5"/>
        <v>15</v>
      </c>
    </row>
    <row r="22" spans="1:14">
      <c r="A22" s="13">
        <f t="shared" si="3"/>
        <v>21</v>
      </c>
      <c r="B22" s="13"/>
      <c r="C22" s="13" t="s">
        <v>2</v>
      </c>
      <c r="D22" s="12">
        <v>1</v>
      </c>
      <c r="E22" s="12">
        <v>1</v>
      </c>
      <c r="F22" s="12">
        <v>4</v>
      </c>
      <c r="G22" s="12">
        <v>6</v>
      </c>
      <c r="H22" s="12">
        <v>7</v>
      </c>
      <c r="I22" s="3">
        <f t="shared" si="0"/>
        <v>59</v>
      </c>
      <c r="J22" s="3">
        <v>2</v>
      </c>
      <c r="K22" s="3">
        <v>2</v>
      </c>
      <c r="L22" s="3">
        <f t="shared" si="4"/>
        <v>6</v>
      </c>
      <c r="M22" s="3">
        <v>6</v>
      </c>
      <c r="N22" s="3">
        <f t="shared" si="5"/>
        <v>71</v>
      </c>
    </row>
    <row r="23" spans="1:14">
      <c r="A23" s="13">
        <f t="shared" si="3"/>
        <v>22</v>
      </c>
      <c r="B23" s="13"/>
      <c r="C23" s="13" t="s">
        <v>34</v>
      </c>
      <c r="D23" s="12">
        <v>0</v>
      </c>
      <c r="E23" s="12">
        <v>0</v>
      </c>
      <c r="F23" s="12">
        <v>0</v>
      </c>
      <c r="G23" s="12">
        <v>1</v>
      </c>
      <c r="H23" s="12">
        <v>1</v>
      </c>
      <c r="I23" s="3">
        <f t="shared" si="0"/>
        <v>3</v>
      </c>
      <c r="J23" s="3"/>
      <c r="K23" s="3"/>
      <c r="L23" s="3">
        <f t="shared" si="4"/>
        <v>0</v>
      </c>
      <c r="M23" s="3"/>
      <c r="N23" s="3">
        <f t="shared" si="5"/>
        <v>3</v>
      </c>
    </row>
    <row r="24" spans="1:14">
      <c r="A24" s="13">
        <f t="shared" si="3"/>
        <v>23</v>
      </c>
      <c r="B24" s="13"/>
      <c r="C24" s="13" t="s">
        <v>25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3">
        <f t="shared" si="0"/>
        <v>2</v>
      </c>
      <c r="J24" s="3"/>
      <c r="K24" s="3"/>
      <c r="L24" s="3">
        <f t="shared" si="4"/>
        <v>0</v>
      </c>
      <c r="M24" s="3"/>
      <c r="N24" s="3">
        <f t="shared" si="5"/>
        <v>2</v>
      </c>
    </row>
    <row r="25" spans="1:14">
      <c r="A25" s="13">
        <f t="shared" si="3"/>
        <v>24</v>
      </c>
      <c r="B25" s="13"/>
      <c r="C25" s="13" t="s">
        <v>8</v>
      </c>
      <c r="D25" s="12">
        <v>1</v>
      </c>
      <c r="E25" s="12">
        <v>2</v>
      </c>
      <c r="F25" s="12">
        <v>1</v>
      </c>
      <c r="G25" s="12">
        <v>4</v>
      </c>
      <c r="H25" s="12">
        <v>5</v>
      </c>
      <c r="I25" s="3">
        <f t="shared" si="0"/>
        <v>49</v>
      </c>
      <c r="J25" s="3">
        <v>1</v>
      </c>
      <c r="K25" s="3">
        <v>2</v>
      </c>
      <c r="L25" s="3">
        <f t="shared" si="4"/>
        <v>4</v>
      </c>
      <c r="M25" s="3"/>
      <c r="N25" s="3">
        <f t="shared" si="5"/>
        <v>53</v>
      </c>
    </row>
    <row r="26" spans="1:14">
      <c r="A26" s="13">
        <f t="shared" si="3"/>
        <v>25</v>
      </c>
      <c r="B26" s="13"/>
      <c r="C26" s="13" t="s">
        <v>7</v>
      </c>
      <c r="D26" s="12">
        <v>2</v>
      </c>
      <c r="E26" s="12">
        <v>3</v>
      </c>
      <c r="F26" s="12">
        <v>4</v>
      </c>
      <c r="G26" s="12">
        <v>4</v>
      </c>
      <c r="H26" s="12">
        <v>6</v>
      </c>
      <c r="I26" s="3">
        <f t="shared" si="0"/>
        <v>86</v>
      </c>
      <c r="J26" s="3">
        <v>2</v>
      </c>
      <c r="K26" s="3">
        <v>2</v>
      </c>
      <c r="L26" s="3">
        <f t="shared" si="4"/>
        <v>6</v>
      </c>
      <c r="M26" s="3"/>
      <c r="N26" s="3">
        <f t="shared" si="5"/>
        <v>92</v>
      </c>
    </row>
    <row r="27" spans="1:14">
      <c r="A27" s="13">
        <f t="shared" si="3"/>
        <v>26</v>
      </c>
      <c r="B27" s="13"/>
      <c r="C27" s="13" t="s">
        <v>32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3">
        <f t="shared" si="0"/>
        <v>4</v>
      </c>
      <c r="J27" s="3"/>
      <c r="K27" s="3"/>
      <c r="L27" s="3">
        <f t="shared" si="4"/>
        <v>0</v>
      </c>
      <c r="M27" s="3"/>
      <c r="N27" s="3">
        <f t="shared" si="5"/>
        <v>4</v>
      </c>
    </row>
    <row r="28" spans="1:14">
      <c r="A28" s="13">
        <f t="shared" si="3"/>
        <v>27</v>
      </c>
      <c r="B28" s="13"/>
      <c r="C28" s="13" t="s">
        <v>18</v>
      </c>
      <c r="D28" s="12">
        <v>1</v>
      </c>
      <c r="E28" s="12">
        <v>1</v>
      </c>
      <c r="F28" s="12">
        <v>0</v>
      </c>
      <c r="G28" s="12">
        <v>2</v>
      </c>
      <c r="H28" s="12">
        <v>2</v>
      </c>
      <c r="I28" s="3">
        <f t="shared" si="0"/>
        <v>30</v>
      </c>
      <c r="J28" s="3">
        <v>1</v>
      </c>
      <c r="K28" s="3">
        <v>1</v>
      </c>
      <c r="L28" s="3">
        <f t="shared" si="4"/>
        <v>3</v>
      </c>
      <c r="M28" s="3"/>
      <c r="N28" s="3">
        <f t="shared" si="5"/>
        <v>33</v>
      </c>
    </row>
    <row r="29" spans="1:14">
      <c r="A29" s="13">
        <f t="shared" si="3"/>
        <v>28</v>
      </c>
      <c r="B29" s="13"/>
      <c r="C29" s="13" t="s">
        <v>42</v>
      </c>
      <c r="D29" s="12">
        <v>0</v>
      </c>
      <c r="E29" s="12">
        <v>0</v>
      </c>
      <c r="F29" s="12">
        <v>0</v>
      </c>
      <c r="G29" s="12">
        <v>1</v>
      </c>
      <c r="H29" s="12">
        <v>0</v>
      </c>
      <c r="I29" s="3">
        <f t="shared" si="0"/>
        <v>2</v>
      </c>
      <c r="J29" s="3"/>
      <c r="K29" s="3"/>
      <c r="L29" s="3">
        <f t="shared" si="4"/>
        <v>0</v>
      </c>
      <c r="M29" s="3"/>
      <c r="N29" s="3">
        <f t="shared" si="5"/>
        <v>2</v>
      </c>
    </row>
    <row r="30" spans="1:14">
      <c r="A30" s="13">
        <f t="shared" si="3"/>
        <v>29</v>
      </c>
      <c r="B30" s="13"/>
      <c r="C30" s="13" t="s">
        <v>35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3">
        <f t="shared" si="0"/>
        <v>2</v>
      </c>
      <c r="J30" s="3"/>
      <c r="K30" s="3"/>
      <c r="L30" s="3">
        <f t="shared" si="4"/>
        <v>0</v>
      </c>
      <c r="M30" s="3"/>
      <c r="N30" s="3">
        <f t="shared" si="5"/>
        <v>2</v>
      </c>
    </row>
    <row r="31" spans="1:14">
      <c r="A31" s="13">
        <f t="shared" si="3"/>
        <v>30</v>
      </c>
      <c r="B31" s="13"/>
      <c r="C31" s="16" t="s">
        <v>68</v>
      </c>
      <c r="D31" s="12">
        <v>0</v>
      </c>
      <c r="E31" s="12">
        <v>0</v>
      </c>
      <c r="F31" s="12">
        <v>0</v>
      </c>
      <c r="G31" s="12">
        <v>0</v>
      </c>
      <c r="H31" s="12">
        <v>1</v>
      </c>
      <c r="I31" s="3">
        <f t="shared" si="0"/>
        <v>1</v>
      </c>
      <c r="J31" s="3"/>
      <c r="K31" s="3"/>
      <c r="L31" s="3"/>
      <c r="M31" s="3"/>
      <c r="N31" s="3">
        <v>1</v>
      </c>
    </row>
    <row r="32" spans="1:14">
      <c r="A32" s="13">
        <f t="shared" si="3"/>
        <v>31</v>
      </c>
      <c r="B32" s="13"/>
      <c r="C32" s="13" t="s">
        <v>12</v>
      </c>
      <c r="D32" s="12">
        <v>0</v>
      </c>
      <c r="E32" s="12">
        <v>3</v>
      </c>
      <c r="F32" s="12">
        <v>2</v>
      </c>
      <c r="G32" s="12">
        <v>4</v>
      </c>
      <c r="H32" s="12">
        <v>2</v>
      </c>
      <c r="I32" s="3">
        <f t="shared" si="0"/>
        <v>42</v>
      </c>
      <c r="J32" s="3">
        <v>1</v>
      </c>
      <c r="K32" s="3">
        <v>0</v>
      </c>
      <c r="L32" s="3">
        <f t="shared" ref="L32:L39" si="6">J32*2+K32*1</f>
        <v>2</v>
      </c>
      <c r="M32" s="3"/>
      <c r="N32" s="3">
        <f t="shared" ref="N32:N39" si="7">I32+L32+M32</f>
        <v>44</v>
      </c>
    </row>
    <row r="33" spans="1:14">
      <c r="A33" s="13">
        <f t="shared" si="3"/>
        <v>32</v>
      </c>
      <c r="B33" s="13"/>
      <c r="C33" s="13" t="s">
        <v>17</v>
      </c>
      <c r="D33" s="12">
        <v>1</v>
      </c>
      <c r="E33" s="12">
        <v>0</v>
      </c>
      <c r="F33" s="12">
        <v>1</v>
      </c>
      <c r="G33" s="12">
        <v>3</v>
      </c>
      <c r="H33" s="12">
        <v>1</v>
      </c>
      <c r="I33" s="3">
        <f t="shared" si="0"/>
        <v>27</v>
      </c>
      <c r="J33" s="3">
        <v>1</v>
      </c>
      <c r="K33" s="3">
        <v>1</v>
      </c>
      <c r="L33" s="3">
        <f t="shared" si="6"/>
        <v>3</v>
      </c>
      <c r="M33" s="3">
        <v>4</v>
      </c>
      <c r="N33" s="3">
        <f t="shared" si="7"/>
        <v>34</v>
      </c>
    </row>
    <row r="34" spans="1:14">
      <c r="A34" s="13">
        <f t="shared" si="3"/>
        <v>33</v>
      </c>
      <c r="B34" s="13"/>
      <c r="C34" s="13" t="s">
        <v>56</v>
      </c>
      <c r="D34" s="12">
        <v>0</v>
      </c>
      <c r="E34" s="12">
        <v>1</v>
      </c>
      <c r="F34" s="12">
        <v>4</v>
      </c>
      <c r="G34" s="12">
        <v>2</v>
      </c>
      <c r="H34" s="12">
        <v>0</v>
      </c>
      <c r="I34" s="3">
        <f t="shared" ref="I34:I65" si="8">D34*16+E34*8+F34*4+G34*2+H34*1</f>
        <v>28</v>
      </c>
      <c r="J34" s="3"/>
      <c r="K34" s="3"/>
      <c r="L34" s="3">
        <f t="shared" si="6"/>
        <v>0</v>
      </c>
      <c r="M34" s="3"/>
      <c r="N34" s="3">
        <f t="shared" si="7"/>
        <v>28</v>
      </c>
    </row>
    <row r="35" spans="1:14">
      <c r="A35" s="13">
        <f t="shared" si="3"/>
        <v>34</v>
      </c>
      <c r="B35" s="13"/>
      <c r="C35" s="13" t="s">
        <v>27</v>
      </c>
      <c r="D35" s="12">
        <v>0</v>
      </c>
      <c r="E35" s="12">
        <v>0</v>
      </c>
      <c r="F35" s="12">
        <v>1</v>
      </c>
      <c r="G35" s="12">
        <v>1</v>
      </c>
      <c r="H35" s="12">
        <v>0</v>
      </c>
      <c r="I35" s="3">
        <f t="shared" si="8"/>
        <v>6</v>
      </c>
      <c r="J35" s="3"/>
      <c r="K35" s="3"/>
      <c r="L35" s="3">
        <f t="shared" si="6"/>
        <v>0</v>
      </c>
      <c r="M35" s="3"/>
      <c r="N35" s="3">
        <f t="shared" si="7"/>
        <v>6</v>
      </c>
    </row>
    <row r="36" spans="1:14">
      <c r="A36" s="13">
        <f t="shared" si="3"/>
        <v>35</v>
      </c>
      <c r="B36" s="13"/>
      <c r="C36" s="13" t="s">
        <v>13</v>
      </c>
      <c r="D36" s="12">
        <v>1</v>
      </c>
      <c r="E36" s="12">
        <v>2</v>
      </c>
      <c r="F36" s="12">
        <v>2</v>
      </c>
      <c r="G36" s="12">
        <v>6</v>
      </c>
      <c r="H36" s="12">
        <v>7</v>
      </c>
      <c r="I36" s="3">
        <f t="shared" si="8"/>
        <v>59</v>
      </c>
      <c r="J36" s="3">
        <v>0</v>
      </c>
      <c r="K36" s="3">
        <v>3</v>
      </c>
      <c r="L36" s="3">
        <f t="shared" si="6"/>
        <v>3</v>
      </c>
      <c r="M36" s="3">
        <v>4</v>
      </c>
      <c r="N36" s="3">
        <f t="shared" si="7"/>
        <v>66</v>
      </c>
    </row>
    <row r="37" spans="1:14">
      <c r="A37" s="13">
        <f t="shared" si="3"/>
        <v>36</v>
      </c>
      <c r="B37" s="13"/>
      <c r="C37" s="13" t="s">
        <v>6</v>
      </c>
      <c r="D37" s="12">
        <v>1</v>
      </c>
      <c r="E37" s="12">
        <v>4</v>
      </c>
      <c r="F37" s="12">
        <v>4</v>
      </c>
      <c r="G37" s="12">
        <v>11</v>
      </c>
      <c r="H37" s="12">
        <v>14</v>
      </c>
      <c r="I37" s="3">
        <f t="shared" si="8"/>
        <v>100</v>
      </c>
      <c r="J37" s="3">
        <v>1</v>
      </c>
      <c r="K37" s="3">
        <v>1</v>
      </c>
      <c r="L37" s="3">
        <f t="shared" si="6"/>
        <v>3</v>
      </c>
      <c r="M37" s="3">
        <v>6</v>
      </c>
      <c r="N37" s="3">
        <f t="shared" si="7"/>
        <v>109</v>
      </c>
    </row>
    <row r="38" spans="1:14">
      <c r="A38" s="13">
        <f t="shared" si="3"/>
        <v>37</v>
      </c>
      <c r="B38" s="13"/>
      <c r="C38" s="13" t="s">
        <v>10</v>
      </c>
      <c r="D38" s="12">
        <v>1</v>
      </c>
      <c r="E38" s="12">
        <v>2</v>
      </c>
      <c r="F38" s="12">
        <v>4</v>
      </c>
      <c r="G38" s="12">
        <v>9</v>
      </c>
      <c r="H38" s="12">
        <v>0</v>
      </c>
      <c r="I38" s="3">
        <f t="shared" si="8"/>
        <v>66</v>
      </c>
      <c r="J38" s="3">
        <v>1</v>
      </c>
      <c r="K38" s="3">
        <v>1</v>
      </c>
      <c r="L38" s="3">
        <f t="shared" si="6"/>
        <v>3</v>
      </c>
      <c r="M38" s="3">
        <v>4</v>
      </c>
      <c r="N38" s="3">
        <f t="shared" si="7"/>
        <v>73</v>
      </c>
    </row>
    <row r="39" spans="1:14">
      <c r="A39" s="13">
        <f t="shared" si="3"/>
        <v>38</v>
      </c>
      <c r="B39" s="13"/>
      <c r="C39" s="13" t="s">
        <v>4</v>
      </c>
      <c r="D39" s="12">
        <v>0</v>
      </c>
      <c r="E39" s="12">
        <v>2</v>
      </c>
      <c r="F39" s="12">
        <v>1</v>
      </c>
      <c r="G39" s="12">
        <v>4</v>
      </c>
      <c r="H39" s="12">
        <v>6</v>
      </c>
      <c r="I39" s="3">
        <f t="shared" si="8"/>
        <v>34</v>
      </c>
      <c r="J39" s="3">
        <v>1</v>
      </c>
      <c r="K39" s="3">
        <v>1</v>
      </c>
      <c r="L39" s="3">
        <f t="shared" si="6"/>
        <v>3</v>
      </c>
      <c r="M39" s="3"/>
      <c r="N39" s="3">
        <f t="shared" si="7"/>
        <v>37</v>
      </c>
    </row>
    <row r="40" spans="1:14">
      <c r="A40" s="13">
        <f t="shared" si="3"/>
        <v>39</v>
      </c>
      <c r="B40" s="13"/>
      <c r="C40" s="16" t="s">
        <v>69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3">
        <f t="shared" si="8"/>
        <v>1</v>
      </c>
      <c r="J40" s="3"/>
      <c r="K40" s="3"/>
      <c r="L40" s="3"/>
      <c r="M40" s="3"/>
      <c r="N40" s="3">
        <v>1</v>
      </c>
    </row>
    <row r="41" spans="1:14">
      <c r="A41" s="13">
        <f t="shared" si="3"/>
        <v>40</v>
      </c>
      <c r="B41" s="13"/>
      <c r="C41" s="13" t="s">
        <v>30</v>
      </c>
      <c r="D41" s="12">
        <v>0</v>
      </c>
      <c r="E41" s="12">
        <v>0</v>
      </c>
      <c r="F41" s="12">
        <v>0</v>
      </c>
      <c r="G41" s="12">
        <v>3</v>
      </c>
      <c r="H41" s="12">
        <v>3</v>
      </c>
      <c r="I41" s="3">
        <f t="shared" si="8"/>
        <v>9</v>
      </c>
      <c r="J41" s="3"/>
      <c r="K41" s="3">
        <v>1</v>
      </c>
      <c r="L41" s="3">
        <f t="shared" ref="L41:L50" si="9">J41*2+K41*1</f>
        <v>1</v>
      </c>
      <c r="M41" s="3"/>
      <c r="N41" s="3">
        <f t="shared" ref="N41:N50" si="10">I41+L41+M41</f>
        <v>10</v>
      </c>
    </row>
    <row r="42" spans="1:14">
      <c r="A42" s="13">
        <f t="shared" si="3"/>
        <v>41</v>
      </c>
      <c r="B42" s="13"/>
      <c r="C42" s="13" t="s">
        <v>65</v>
      </c>
      <c r="D42" s="12">
        <v>0</v>
      </c>
      <c r="E42" s="12">
        <v>0</v>
      </c>
      <c r="F42" s="12">
        <v>0</v>
      </c>
      <c r="G42" s="12">
        <v>0</v>
      </c>
      <c r="H42" s="12">
        <v>1</v>
      </c>
      <c r="I42" s="3">
        <f t="shared" si="8"/>
        <v>1</v>
      </c>
      <c r="J42" s="3"/>
      <c r="K42" s="3"/>
      <c r="L42" s="3">
        <f t="shared" si="9"/>
        <v>0</v>
      </c>
      <c r="M42" s="3"/>
      <c r="N42" s="3">
        <f t="shared" si="10"/>
        <v>1</v>
      </c>
    </row>
    <row r="43" spans="1:14">
      <c r="A43" s="13">
        <f t="shared" si="3"/>
        <v>42</v>
      </c>
      <c r="B43" s="13"/>
      <c r="C43" s="13" t="s">
        <v>3</v>
      </c>
      <c r="D43" s="12">
        <v>1</v>
      </c>
      <c r="E43" s="12">
        <v>0</v>
      </c>
      <c r="F43" s="12">
        <v>2</v>
      </c>
      <c r="G43" s="12">
        <v>3</v>
      </c>
      <c r="H43" s="12">
        <v>8</v>
      </c>
      <c r="I43" s="3">
        <f t="shared" si="8"/>
        <v>38</v>
      </c>
      <c r="J43" s="3">
        <v>2</v>
      </c>
      <c r="K43" s="3">
        <v>2</v>
      </c>
      <c r="L43" s="3">
        <f t="shared" si="9"/>
        <v>6</v>
      </c>
      <c r="M43" s="3"/>
      <c r="N43" s="3">
        <f t="shared" si="10"/>
        <v>44</v>
      </c>
    </row>
    <row r="44" spans="1:14">
      <c r="A44" s="13">
        <f t="shared" si="3"/>
        <v>43</v>
      </c>
      <c r="B44" s="13"/>
      <c r="C44" s="13" t="s">
        <v>22</v>
      </c>
      <c r="D44" s="12">
        <v>0</v>
      </c>
      <c r="E44" s="12">
        <v>1</v>
      </c>
      <c r="F44" s="12">
        <v>0</v>
      </c>
      <c r="G44" s="12">
        <v>3</v>
      </c>
      <c r="H44" s="12">
        <v>2</v>
      </c>
      <c r="I44" s="3">
        <f t="shared" si="8"/>
        <v>16</v>
      </c>
      <c r="J44" s="3"/>
      <c r="K44" s="3">
        <v>1</v>
      </c>
      <c r="L44" s="3">
        <f t="shared" si="9"/>
        <v>1</v>
      </c>
      <c r="M44" s="3"/>
      <c r="N44" s="3">
        <f t="shared" si="10"/>
        <v>17</v>
      </c>
    </row>
    <row r="45" spans="1:14">
      <c r="A45" s="13">
        <f t="shared" si="3"/>
        <v>44</v>
      </c>
      <c r="B45" s="13"/>
      <c r="C45" s="13" t="s">
        <v>21</v>
      </c>
      <c r="D45" s="12">
        <v>0</v>
      </c>
      <c r="E45" s="12">
        <v>1</v>
      </c>
      <c r="F45" s="12">
        <v>2</v>
      </c>
      <c r="G45" s="12">
        <v>2</v>
      </c>
      <c r="H45" s="12">
        <v>1</v>
      </c>
      <c r="I45" s="3">
        <f t="shared" si="8"/>
        <v>21</v>
      </c>
      <c r="J45" s="3"/>
      <c r="K45" s="3">
        <v>1</v>
      </c>
      <c r="L45" s="3">
        <f t="shared" si="9"/>
        <v>1</v>
      </c>
      <c r="M45" s="3"/>
      <c r="N45" s="3">
        <f t="shared" si="10"/>
        <v>22</v>
      </c>
    </row>
    <row r="46" spans="1:14">
      <c r="A46" s="13">
        <f t="shared" si="3"/>
        <v>45</v>
      </c>
      <c r="B46" s="13"/>
      <c r="C46" s="3" t="s">
        <v>63</v>
      </c>
      <c r="D46" s="12">
        <v>0</v>
      </c>
      <c r="E46" s="12">
        <v>1</v>
      </c>
      <c r="F46" s="12">
        <v>0</v>
      </c>
      <c r="G46" s="12">
        <v>1</v>
      </c>
      <c r="H46" s="12">
        <v>0</v>
      </c>
      <c r="I46" s="3">
        <f t="shared" si="8"/>
        <v>10</v>
      </c>
      <c r="J46" s="3"/>
      <c r="K46" s="3"/>
      <c r="L46" s="3">
        <f t="shared" si="9"/>
        <v>0</v>
      </c>
      <c r="M46" s="3"/>
      <c r="N46" s="3">
        <f t="shared" si="10"/>
        <v>10</v>
      </c>
    </row>
    <row r="47" spans="1:14">
      <c r="A47" s="13">
        <f t="shared" si="3"/>
        <v>46</v>
      </c>
      <c r="B47" s="13"/>
      <c r="C47" s="13" t="s">
        <v>37</v>
      </c>
      <c r="D47" s="12">
        <v>0</v>
      </c>
      <c r="E47" s="12">
        <v>0</v>
      </c>
      <c r="F47" s="12">
        <v>1</v>
      </c>
      <c r="G47" s="12">
        <v>1</v>
      </c>
      <c r="H47" s="12">
        <v>0</v>
      </c>
      <c r="I47" s="3">
        <f t="shared" si="8"/>
        <v>6</v>
      </c>
      <c r="J47" s="3"/>
      <c r="K47" s="3"/>
      <c r="L47" s="3">
        <f t="shared" si="9"/>
        <v>0</v>
      </c>
      <c r="M47" s="3"/>
      <c r="N47" s="3">
        <f t="shared" si="10"/>
        <v>6</v>
      </c>
    </row>
    <row r="48" spans="1:14">
      <c r="A48" s="13">
        <f t="shared" si="3"/>
        <v>47</v>
      </c>
      <c r="B48" s="13"/>
      <c r="C48" s="13" t="s">
        <v>5</v>
      </c>
      <c r="D48" s="12">
        <v>0</v>
      </c>
      <c r="E48" s="12">
        <v>1</v>
      </c>
      <c r="F48" s="12">
        <v>2</v>
      </c>
      <c r="G48" s="12">
        <v>3</v>
      </c>
      <c r="H48" s="12">
        <v>5</v>
      </c>
      <c r="I48" s="3">
        <f t="shared" si="8"/>
        <v>27</v>
      </c>
      <c r="J48" s="3">
        <v>1</v>
      </c>
      <c r="K48" s="3">
        <v>3</v>
      </c>
      <c r="L48" s="3">
        <f t="shared" si="9"/>
        <v>5</v>
      </c>
      <c r="M48" s="3">
        <v>4</v>
      </c>
      <c r="N48" s="3">
        <f t="shared" si="10"/>
        <v>36</v>
      </c>
    </row>
    <row r="49" spans="1:14">
      <c r="A49" s="13">
        <f t="shared" si="3"/>
        <v>48</v>
      </c>
      <c r="B49" s="13"/>
      <c r="C49" s="13" t="s">
        <v>23</v>
      </c>
      <c r="D49" s="12">
        <v>0</v>
      </c>
      <c r="E49" s="12">
        <v>0</v>
      </c>
      <c r="F49" s="12">
        <v>0</v>
      </c>
      <c r="G49" s="12">
        <v>4</v>
      </c>
      <c r="H49" s="12">
        <v>2</v>
      </c>
      <c r="I49" s="3">
        <f t="shared" si="8"/>
        <v>10</v>
      </c>
      <c r="J49" s="3"/>
      <c r="K49" s="3"/>
      <c r="L49" s="3">
        <f t="shared" si="9"/>
        <v>0</v>
      </c>
      <c r="M49" s="3"/>
      <c r="N49" s="3">
        <f t="shared" si="10"/>
        <v>10</v>
      </c>
    </row>
    <row r="50" spans="1:14">
      <c r="A50" s="13">
        <f t="shared" si="3"/>
        <v>49</v>
      </c>
      <c r="B50" s="13"/>
      <c r="C50" s="13" t="s">
        <v>36</v>
      </c>
      <c r="D50" s="12">
        <v>0</v>
      </c>
      <c r="E50" s="12">
        <v>0</v>
      </c>
      <c r="F50" s="12">
        <v>0</v>
      </c>
      <c r="G50" s="12">
        <v>1</v>
      </c>
      <c r="H50" s="12">
        <v>6</v>
      </c>
      <c r="I50" s="3">
        <f t="shared" si="8"/>
        <v>8</v>
      </c>
      <c r="J50" s="3"/>
      <c r="K50" s="3"/>
      <c r="L50" s="3">
        <f t="shared" si="9"/>
        <v>0</v>
      </c>
      <c r="M50" s="3"/>
      <c r="N50" s="3">
        <f t="shared" si="10"/>
        <v>8</v>
      </c>
    </row>
    <row r="51" spans="1:14">
      <c r="A51" s="13">
        <f t="shared" si="3"/>
        <v>50</v>
      </c>
      <c r="B51" s="13"/>
      <c r="C51" s="16" t="s">
        <v>70</v>
      </c>
      <c r="D51" s="12">
        <v>0</v>
      </c>
      <c r="E51" s="12">
        <v>0</v>
      </c>
      <c r="F51" s="12">
        <v>0</v>
      </c>
      <c r="G51" s="12">
        <v>0</v>
      </c>
      <c r="H51" s="12">
        <v>1</v>
      </c>
      <c r="I51" s="3">
        <f t="shared" si="8"/>
        <v>1</v>
      </c>
      <c r="J51" s="3"/>
      <c r="K51" s="3"/>
      <c r="L51" s="3"/>
      <c r="M51" s="3"/>
      <c r="N51" s="3">
        <v>1</v>
      </c>
    </row>
    <row r="52" spans="1:14">
      <c r="A52" s="13">
        <f t="shared" si="3"/>
        <v>51</v>
      </c>
      <c r="B52" s="13"/>
      <c r="C52" s="13" t="s">
        <v>33</v>
      </c>
      <c r="D52" s="12">
        <v>0</v>
      </c>
      <c r="E52" s="12">
        <v>1</v>
      </c>
      <c r="F52" s="12">
        <v>1</v>
      </c>
      <c r="G52" s="12">
        <v>2</v>
      </c>
      <c r="H52" s="12">
        <v>0</v>
      </c>
      <c r="I52" s="3">
        <f t="shared" si="8"/>
        <v>16</v>
      </c>
      <c r="J52" s="3"/>
      <c r="K52" s="3">
        <v>1</v>
      </c>
      <c r="L52" s="3">
        <f>J52*2+K52*1</f>
        <v>1</v>
      </c>
      <c r="M52" s="3"/>
      <c r="N52" s="3">
        <f>I52+L52+M52</f>
        <v>17</v>
      </c>
    </row>
    <row r="53" spans="1:14">
      <c r="A53" s="13">
        <f t="shared" si="3"/>
        <v>52</v>
      </c>
      <c r="B53" s="13"/>
      <c r="C53" s="13" t="s">
        <v>29</v>
      </c>
      <c r="D53" s="12">
        <v>0</v>
      </c>
      <c r="E53" s="12">
        <v>0</v>
      </c>
      <c r="F53" s="12">
        <v>0</v>
      </c>
      <c r="G53" s="12">
        <v>1</v>
      </c>
      <c r="H53" s="12">
        <v>1</v>
      </c>
      <c r="I53" s="3">
        <f t="shared" si="8"/>
        <v>3</v>
      </c>
      <c r="J53" s="3"/>
      <c r="K53" s="3">
        <v>1</v>
      </c>
      <c r="L53" s="3">
        <f>J53*2+K53*1</f>
        <v>1</v>
      </c>
      <c r="M53" s="3"/>
      <c r="N53" s="3">
        <f>I53+L53+M53</f>
        <v>4</v>
      </c>
    </row>
    <row r="54" spans="1:14">
      <c r="A54" s="13">
        <f t="shared" si="3"/>
        <v>53</v>
      </c>
      <c r="B54" s="13"/>
      <c r="C54" s="14" t="s">
        <v>66</v>
      </c>
      <c r="D54" s="12">
        <v>0</v>
      </c>
      <c r="E54" s="12">
        <v>0</v>
      </c>
      <c r="F54" s="12">
        <v>0</v>
      </c>
      <c r="G54" s="12">
        <v>1</v>
      </c>
      <c r="H54" s="12">
        <v>2</v>
      </c>
      <c r="I54" s="3">
        <f t="shared" si="8"/>
        <v>4</v>
      </c>
      <c r="J54" s="3"/>
      <c r="K54" s="3"/>
      <c r="L54" s="3"/>
      <c r="M54" s="3"/>
      <c r="N54" s="3">
        <v>4</v>
      </c>
    </row>
  </sheetData>
  <sortState ref="C2:O54">
    <sortCondition ref="C2:C5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4"/>
  <sheetViews>
    <sheetView rightToLeft="1" topLeftCell="A24" workbookViewId="0">
      <selection activeCell="B48" sqref="B48:B54"/>
    </sheetView>
  </sheetViews>
  <sheetFormatPr defaultRowHeight="14.25"/>
  <cols>
    <col min="2" max="2" width="35.125" bestFit="1" customWidth="1"/>
  </cols>
  <sheetData>
    <row r="2" spans="1:3" ht="18">
      <c r="A2" s="6">
        <v>13</v>
      </c>
      <c r="B2" s="13" t="s">
        <v>20</v>
      </c>
      <c r="C2" s="17" t="s">
        <v>72</v>
      </c>
    </row>
    <row r="3" spans="1:3" ht="18">
      <c r="A3" s="6">
        <v>2348</v>
      </c>
      <c r="B3" s="13" t="s">
        <v>60</v>
      </c>
      <c r="C3" s="17" t="s">
        <v>73</v>
      </c>
    </row>
    <row r="4" spans="1:3" ht="18">
      <c r="A4" s="6">
        <v>5</v>
      </c>
      <c r="B4" s="13" t="s">
        <v>11</v>
      </c>
      <c r="C4" s="17" t="s">
        <v>75</v>
      </c>
    </row>
    <row r="5" spans="1:3" ht="18">
      <c r="A5" s="6">
        <v>97</v>
      </c>
      <c r="B5" s="13" t="s">
        <v>53</v>
      </c>
      <c r="C5" s="17" t="s">
        <v>76</v>
      </c>
    </row>
    <row r="6" spans="1:3" ht="18">
      <c r="A6" s="6">
        <v>19</v>
      </c>
      <c r="B6" s="13" t="s">
        <v>24</v>
      </c>
      <c r="C6" s="17" t="s">
        <v>77</v>
      </c>
    </row>
    <row r="7" spans="1:3" ht="18">
      <c r="A7" s="6">
        <v>18</v>
      </c>
      <c r="B7" s="13" t="s">
        <v>19</v>
      </c>
      <c r="C7" s="17" t="s">
        <v>79</v>
      </c>
    </row>
    <row r="8" spans="1:3" ht="18">
      <c r="A8" s="6">
        <v>24</v>
      </c>
      <c r="B8" s="13" t="s">
        <v>54</v>
      </c>
      <c r="C8" s="17" t="s">
        <v>76</v>
      </c>
    </row>
    <row r="9" spans="1:3" ht="18">
      <c r="A9" s="6">
        <v>111</v>
      </c>
      <c r="B9" s="13" t="s">
        <v>28</v>
      </c>
      <c r="C9" s="17" t="s">
        <v>80</v>
      </c>
    </row>
    <row r="10" spans="1:3" ht="18">
      <c r="A10" s="6">
        <v>82</v>
      </c>
      <c r="B10" s="13" t="s">
        <v>39</v>
      </c>
      <c r="C10" s="17" t="s">
        <v>76</v>
      </c>
    </row>
    <row r="11" spans="1:3" ht="18">
      <c r="A11" s="6">
        <v>46</v>
      </c>
      <c r="B11" s="13" t="s">
        <v>38</v>
      </c>
      <c r="C11" s="17" t="s">
        <v>78</v>
      </c>
    </row>
    <row r="12" spans="1:3" ht="18">
      <c r="A12" s="6">
        <v>50</v>
      </c>
      <c r="B12" s="13" t="s">
        <v>15</v>
      </c>
      <c r="C12" s="17" t="s">
        <v>82</v>
      </c>
    </row>
    <row r="13" spans="1:3" ht="18">
      <c r="A13" s="6">
        <v>74</v>
      </c>
      <c r="B13" s="13" t="s">
        <v>31</v>
      </c>
      <c r="C13" s="17" t="s">
        <v>81</v>
      </c>
    </row>
    <row r="14" spans="1:3" ht="18">
      <c r="A14" s="6">
        <v>102</v>
      </c>
      <c r="B14" s="13" t="s">
        <v>40</v>
      </c>
      <c r="C14" s="17" t="s">
        <v>83</v>
      </c>
    </row>
    <row r="15" spans="1:3" ht="18">
      <c r="A15" s="6">
        <v>158</v>
      </c>
      <c r="B15" s="13" t="s">
        <v>9</v>
      </c>
      <c r="C15" s="17" t="s">
        <v>84</v>
      </c>
    </row>
    <row r="16" spans="1:3" ht="18">
      <c r="A16" s="6">
        <v>171</v>
      </c>
      <c r="B16" s="13" t="s">
        <v>14</v>
      </c>
      <c r="C16" s="17" t="s">
        <v>85</v>
      </c>
    </row>
    <row r="17" spans="1:3" ht="18">
      <c r="A17" s="6">
        <v>156</v>
      </c>
      <c r="B17" s="13" t="s">
        <v>41</v>
      </c>
      <c r="C17" s="17" t="s">
        <v>86</v>
      </c>
    </row>
    <row r="18" spans="1:3" ht="18">
      <c r="A18" s="6">
        <v>122</v>
      </c>
      <c r="B18" s="13" t="s">
        <v>16</v>
      </c>
      <c r="C18" s="17" t="s">
        <v>87</v>
      </c>
    </row>
    <row r="19" spans="1:3" ht="18">
      <c r="A19" s="6">
        <v>31</v>
      </c>
      <c r="B19" s="13" t="s">
        <v>2</v>
      </c>
      <c r="C19" s="17" t="s">
        <v>88</v>
      </c>
    </row>
    <row r="20" spans="1:3" ht="18">
      <c r="A20" s="6">
        <v>51</v>
      </c>
      <c r="B20" s="13" t="s">
        <v>34</v>
      </c>
      <c r="C20" s="17" t="s">
        <v>89</v>
      </c>
    </row>
    <row r="21" spans="1:3" ht="18">
      <c r="A21" s="6">
        <v>37</v>
      </c>
      <c r="B21" s="13" t="s">
        <v>25</v>
      </c>
      <c r="C21" s="17" t="s">
        <v>78</v>
      </c>
    </row>
    <row r="22" spans="1:3" ht="18">
      <c r="A22" s="6">
        <v>30</v>
      </c>
      <c r="B22" s="13" t="s">
        <v>8</v>
      </c>
      <c r="C22" s="17" t="s">
        <v>74</v>
      </c>
    </row>
    <row r="23" spans="1:3" ht="18">
      <c r="A23" s="6">
        <v>33</v>
      </c>
      <c r="B23" s="13" t="s">
        <v>7</v>
      </c>
      <c r="C23" s="17" t="s">
        <v>90</v>
      </c>
    </row>
    <row r="24" spans="1:3" ht="18">
      <c r="A24" s="6">
        <v>123</v>
      </c>
      <c r="B24" s="13" t="s">
        <v>32</v>
      </c>
      <c r="C24" s="17" t="s">
        <v>86</v>
      </c>
    </row>
    <row r="25" spans="1:3" ht="18">
      <c r="A25" s="6">
        <v>155</v>
      </c>
      <c r="B25" s="13" t="s">
        <v>18</v>
      </c>
      <c r="C25" s="17" t="s">
        <v>91</v>
      </c>
    </row>
    <row r="26" spans="1:3" ht="18">
      <c r="A26" s="6">
        <v>161</v>
      </c>
      <c r="B26" s="13" t="s">
        <v>42</v>
      </c>
      <c r="C26" s="17" t="s">
        <v>78</v>
      </c>
    </row>
    <row r="27" spans="1:3" ht="18">
      <c r="A27" s="6">
        <v>166</v>
      </c>
      <c r="B27" s="13" t="s">
        <v>35</v>
      </c>
      <c r="C27" s="17" t="s">
        <v>78</v>
      </c>
    </row>
    <row r="28" spans="1:3" ht="18">
      <c r="A28" s="6">
        <v>3</v>
      </c>
      <c r="B28" s="13" t="s">
        <v>12</v>
      </c>
      <c r="C28" s="17" t="s">
        <v>92</v>
      </c>
    </row>
    <row r="29" spans="1:3" ht="18">
      <c r="A29" s="6">
        <v>23</v>
      </c>
      <c r="B29" s="13" t="s">
        <v>17</v>
      </c>
      <c r="C29" s="17" t="s">
        <v>93</v>
      </c>
    </row>
    <row r="30" spans="1:3" ht="18">
      <c r="A30" s="6">
        <v>1</v>
      </c>
      <c r="B30" s="13" t="s">
        <v>56</v>
      </c>
      <c r="C30" s="17" t="s">
        <v>94</v>
      </c>
    </row>
    <row r="31" spans="1:3" ht="18">
      <c r="A31" s="6">
        <v>35</v>
      </c>
      <c r="B31" s="13" t="s">
        <v>27</v>
      </c>
      <c r="C31" s="17" t="s">
        <v>81</v>
      </c>
    </row>
    <row r="32" spans="1:3" ht="18">
      <c r="A32" s="6">
        <v>88</v>
      </c>
      <c r="B32" s="13" t="s">
        <v>13</v>
      </c>
      <c r="C32" s="17" t="s">
        <v>95</v>
      </c>
    </row>
    <row r="33" spans="1:4" ht="18">
      <c r="A33" s="6">
        <v>81</v>
      </c>
      <c r="B33" s="13" t="s">
        <v>6</v>
      </c>
      <c r="C33" s="17" t="s">
        <v>96</v>
      </c>
    </row>
    <row r="34" spans="1:4" ht="18">
      <c r="A34" s="6">
        <v>29</v>
      </c>
      <c r="B34" s="13" t="s">
        <v>10</v>
      </c>
      <c r="C34" s="17" t="s">
        <v>97</v>
      </c>
    </row>
    <row r="35" spans="1:4" ht="18">
      <c r="A35" s="6">
        <v>28</v>
      </c>
      <c r="B35" s="13" t="s">
        <v>4</v>
      </c>
      <c r="C35" s="17" t="s">
        <v>103</v>
      </c>
    </row>
    <row r="36" spans="1:4" ht="18">
      <c r="A36" s="6">
        <v>140</v>
      </c>
      <c r="B36" s="13" t="s">
        <v>30</v>
      </c>
      <c r="C36" s="17" t="s">
        <v>80</v>
      </c>
    </row>
    <row r="37" spans="1:4" ht="18">
      <c r="A37" s="6">
        <v>154</v>
      </c>
      <c r="B37" s="13" t="s">
        <v>3</v>
      </c>
      <c r="C37" s="17" t="s">
        <v>92</v>
      </c>
    </row>
    <row r="38" spans="1:4" ht="18">
      <c r="A38" s="6">
        <v>183</v>
      </c>
      <c r="B38" s="13" t="s">
        <v>22</v>
      </c>
      <c r="C38" s="17" t="s">
        <v>98</v>
      </c>
    </row>
    <row r="39" spans="1:4" ht="18">
      <c r="A39" s="6">
        <v>94</v>
      </c>
      <c r="B39" s="13" t="s">
        <v>21</v>
      </c>
      <c r="C39" s="17" t="s">
        <v>99</v>
      </c>
    </row>
    <row r="40" spans="1:4" ht="18">
      <c r="A40" s="6">
        <v>42</v>
      </c>
      <c r="B40" s="13" t="s">
        <v>37</v>
      </c>
      <c r="C40" s="17" t="s">
        <v>81</v>
      </c>
    </row>
    <row r="41" spans="1:4" ht="18">
      <c r="A41" s="6">
        <v>170</v>
      </c>
      <c r="B41" s="13" t="s">
        <v>5</v>
      </c>
      <c r="C41" s="17" t="s">
        <v>82</v>
      </c>
    </row>
    <row r="42" spans="1:4" ht="18">
      <c r="A42" s="6">
        <v>6</v>
      </c>
      <c r="B42" s="13" t="s">
        <v>23</v>
      </c>
      <c r="C42" s="17" t="s">
        <v>80</v>
      </c>
    </row>
    <row r="43" spans="1:4" ht="18">
      <c r="A43" s="6">
        <v>8</v>
      </c>
      <c r="B43" s="13" t="s">
        <v>36</v>
      </c>
      <c r="C43" s="17" t="s">
        <v>100</v>
      </c>
    </row>
    <row r="44" spans="1:4" ht="18">
      <c r="A44" s="6">
        <v>26</v>
      </c>
      <c r="B44" s="13" t="s">
        <v>33</v>
      </c>
      <c r="C44" s="17" t="s">
        <v>98</v>
      </c>
    </row>
    <row r="45" spans="1:4" ht="18">
      <c r="A45" s="6">
        <v>2</v>
      </c>
      <c r="B45" s="13" t="s">
        <v>29</v>
      </c>
      <c r="C45" s="17" t="s">
        <v>86</v>
      </c>
    </row>
    <row r="46" spans="1:4" ht="18">
      <c r="A46" s="6">
        <v>127</v>
      </c>
      <c r="B46" s="13" t="s">
        <v>26</v>
      </c>
      <c r="C46" s="17" t="s">
        <v>81</v>
      </c>
    </row>
    <row r="47" spans="1:4">
      <c r="A47" s="13">
        <v>167</v>
      </c>
      <c r="B47" s="3" t="s">
        <v>63</v>
      </c>
      <c r="C47" s="17" t="s">
        <v>80</v>
      </c>
    </row>
    <row r="48" spans="1:4" ht="18">
      <c r="A48" s="19">
        <v>84</v>
      </c>
      <c r="B48" s="14" t="s">
        <v>70</v>
      </c>
      <c r="C48" s="14">
        <v>1</v>
      </c>
      <c r="D48" s="20" t="s">
        <v>102</v>
      </c>
    </row>
    <row r="49" spans="1:4" ht="18">
      <c r="A49" s="19">
        <v>43</v>
      </c>
      <c r="B49" s="14" t="s">
        <v>67</v>
      </c>
      <c r="C49" s="14">
        <v>2</v>
      </c>
      <c r="D49" s="20"/>
    </row>
    <row r="50" spans="1:4" ht="18">
      <c r="A50" s="19">
        <v>70</v>
      </c>
      <c r="B50" s="14" t="s">
        <v>64</v>
      </c>
      <c r="C50" s="14">
        <v>6</v>
      </c>
      <c r="D50" s="20"/>
    </row>
    <row r="51" spans="1:4" ht="18">
      <c r="A51" s="19">
        <v>108</v>
      </c>
      <c r="B51" s="14" t="s">
        <v>68</v>
      </c>
      <c r="C51" s="14">
        <v>1</v>
      </c>
      <c r="D51" s="20"/>
    </row>
    <row r="52" spans="1:4" ht="18">
      <c r="A52" s="19">
        <v>2353</v>
      </c>
      <c r="B52" s="14" t="s">
        <v>69</v>
      </c>
      <c r="C52" s="14">
        <v>1</v>
      </c>
      <c r="D52" s="20"/>
    </row>
    <row r="53" spans="1:4" ht="18">
      <c r="A53" s="19">
        <v>86</v>
      </c>
      <c r="B53" s="14" t="s">
        <v>65</v>
      </c>
      <c r="C53" s="18" t="s">
        <v>76</v>
      </c>
      <c r="D53" s="20"/>
    </row>
    <row r="54" spans="1:4" ht="18">
      <c r="A54" s="19">
        <v>12</v>
      </c>
      <c r="B54" s="14" t="s">
        <v>66</v>
      </c>
      <c r="C54" s="18" t="s">
        <v>86</v>
      </c>
      <c r="D54" s="20"/>
    </row>
  </sheetData>
  <mergeCells count="1">
    <mergeCell ref="D48:D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קולות האסיפה הכללית</vt:lpstr>
      <vt:lpstr>ספירת קולות עפ"י ליגות</vt:lpstr>
      <vt:lpstr>גיליון1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liorg</dc:creator>
  <cp:lastModifiedBy>liorg</cp:lastModifiedBy>
  <cp:lastPrinted>2016-06-23T11:05:57Z</cp:lastPrinted>
  <dcterms:created xsi:type="dcterms:W3CDTF">2016-05-28T09:04:58Z</dcterms:created>
  <dcterms:modified xsi:type="dcterms:W3CDTF">2018-05-15T07:40:33Z</dcterms:modified>
</cp:coreProperties>
</file>